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2023-2025" sheetId="1" r:id="rId1"/>
  </sheets>
  <definedNames>
    <definedName name="_xlnm.Print_Titles" localSheetId="0">'2023-2025'!$5:$5</definedName>
    <definedName name="_xlnm.Print_Area" localSheetId="0">'2023-2025'!$A$1:$H$87</definedName>
  </definedNames>
  <calcPr fullCalcOnLoad="1"/>
</workbook>
</file>

<file path=xl/sharedStrings.xml><?xml version="1.0" encoding="utf-8"?>
<sst xmlns="http://schemas.openxmlformats.org/spreadsheetml/2006/main" count="207" uniqueCount="101">
  <si>
    <t/>
  </si>
  <si>
    <t>Наименование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</si>
  <si>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</si>
  <si>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</si>
  <si>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</si>
  <si>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</si>
  <si>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</si>
  <si>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</si>
  <si>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</si>
  <si>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</si>
  <si>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 местных администраций</t>
  </si>
  <si>
    <t>Мероприятия в сфере культуры, кинематографии</t>
  </si>
  <si>
    <t>Мероприятия в области физической культуры и спорта</t>
  </si>
  <si>
    <t>Вед</t>
  </si>
  <si>
    <t>( в тыс. руб.)</t>
  </si>
  <si>
    <t xml:space="preserve">Дорожное хозяйство </t>
  </si>
  <si>
    <t>УСЛОВНО УТВЕРЖДАЕМЫЕ РАСХОДЫ</t>
  </si>
  <si>
    <t>Мероприятия по развитию инфраструктуры объектов противопожарной службы</t>
  </si>
  <si>
    <t xml:space="preserve">Непрограммные расходы </t>
  </si>
  <si>
    <t>Мероприятия в области коммунального хозяйства</t>
  </si>
  <si>
    <t>Оценка недвижимости, признание прав и регулирование отношений по государственной собственности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</si>
  <si>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</si>
  <si>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Всего расходов</t>
  </si>
  <si>
    <t>В том числе:</t>
  </si>
  <si>
    <t>Программные расходы</t>
  </si>
  <si>
    <t>08000000</t>
  </si>
  <si>
    <t>Центральный аппарат органов местного самоуправления</t>
  </si>
  <si>
    <t>08002040</t>
  </si>
  <si>
    <t>ЦР</t>
  </si>
  <si>
    <t>ВР</t>
  </si>
  <si>
    <t>3000002040</t>
  </si>
  <si>
    <t>14000000</t>
  </si>
  <si>
    <t>Мероприятия по профилактике терроризма и экстремизма</t>
  </si>
  <si>
    <t>14024700</t>
  </si>
  <si>
    <t>Закупка товаров, работ и услуг для государственных (муниципальных) нужд</t>
  </si>
  <si>
    <t>Муниципальная программа "Противодействия коррупции в сельском поселении Абишеский сельсовет муниципального района Хайбуллинский район на 2014-2016 годы"</t>
  </si>
  <si>
    <t>3000009020</t>
  </si>
  <si>
    <t>3000009040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</si>
  <si>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</si>
  <si>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</si>
  <si>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</si>
  <si>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</si>
  <si>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</si>
  <si>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3000200000</t>
  </si>
  <si>
    <t>3000206050</t>
  </si>
  <si>
    <t>Организация и содержание мест захоронения</t>
  </si>
  <si>
    <t>Прочие мероприятия по благоустройству  поселений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</si>
  <si>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</si>
  <si>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Проведение выборов в представительные органы муниципального образования</t>
  </si>
  <si>
    <t>Закупка товаров, работ и услуг для обеспечения государственных (муниципальных) нужд</t>
  </si>
  <si>
    <t>0107</t>
  </si>
  <si>
    <t>Осуществление первичного воинского учета на территориях, где отсутствуют военные комиссариаты</t>
  </si>
  <si>
    <t>Подпрограмма "Повышение безопасности дорожного движения"</t>
  </si>
  <si>
    <t>3030003150</t>
  </si>
  <si>
    <t>Мероприятия в области экологии и природопользования</t>
  </si>
  <si>
    <t>30 0 00 00000</t>
  </si>
  <si>
    <t>30 0 00 24700</t>
  </si>
  <si>
    <t>30 0 00 24300</t>
  </si>
  <si>
    <t>30 0 00 03150</t>
  </si>
  <si>
    <t>30 0 00 03560</t>
  </si>
  <si>
    <t>30 0 01 00000</t>
  </si>
  <si>
    <t>30 0 01 06050</t>
  </si>
  <si>
    <t>30 0 04 00000</t>
  </si>
  <si>
    <t>30 0 04 06050</t>
  </si>
  <si>
    <t>30 0 00 74040</t>
  </si>
  <si>
    <t>30 0 00 41200</t>
  </si>
  <si>
    <t>30 0 00 45870</t>
  </si>
  <si>
    <t>30 0 00 41870</t>
  </si>
  <si>
    <t>99 0 00 00000</t>
  </si>
  <si>
    <t>99 0 00 02030</t>
  </si>
  <si>
    <t>99 0 00 02040</t>
  </si>
  <si>
    <t>99 0 00 51180</t>
  </si>
  <si>
    <t>99 0 00 07500</t>
  </si>
  <si>
    <t>99 0 00 99990</t>
  </si>
  <si>
    <t>30 0 04 06100</t>
  </si>
  <si>
    <t>Реализация  муниципальных проектов инициативного бюджетироваеия "Наше село"</t>
  </si>
  <si>
    <t>30 0 03 06400</t>
  </si>
  <si>
    <t>30 0 03 00000</t>
  </si>
  <si>
    <t>Плановый период</t>
  </si>
  <si>
    <t>Государственная поддержка на проведение капитального ремонта общего имущества в многоквартирных домах</t>
  </si>
  <si>
    <t>30 0 00 98210</t>
  </si>
  <si>
    <t xml:space="preserve"> Предоставление субсидий бюджетным, автономным учреждениям и иным некоммерческим организациям</t>
  </si>
  <si>
    <t>30 0 00 03610</t>
  </si>
  <si>
    <t>30 0 01 74040</t>
  </si>
  <si>
    <t>30 0 04 74040</t>
  </si>
  <si>
    <t>Муниципальная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сельского поселения Бурибаевский сельсовет муниципального района Хайбуллинский район Республики Башкортостан</t>
  </si>
  <si>
    <t xml:space="preserve">Муниципальная программа «Пожарная безопасность сельского поселения Бурибаевский сельсовет муниципального района Хайбуллинский район Республики Башкортостан» </t>
  </si>
  <si>
    <t>Муниципальная программа "Управление муниципальным имуществом сельского поселения Бурибаевский сельсовет муниципального района Хайбуллинский район Республики башкортостан на 2014 -2016 годы" №7\51 от 02.12.2013</t>
  </si>
  <si>
    <t xml:space="preserve">Муниципальная программа «Развитие и поддержка коммунального хозяйства в сельском поселении Бурибаевский сельсовет МР Хайбуллинский район Республики Башкортостан» </t>
  </si>
  <si>
    <t xml:space="preserve">Муниципальная программа «Благоустройство  территории сельского поселения Бурибаевский сельсовет МР Хайбуллинский район Республики Башкортостан» </t>
  </si>
  <si>
    <t xml:space="preserve">Муниципальная программа "Развитие физической культуры и спорта в сельском поселении Бурибаевский сельсовет муниципального района Хайбуллинский район Республики Башкортостан" </t>
  </si>
  <si>
    <t>99 0 00 00220</t>
  </si>
  <si>
    <t xml:space="preserve">Приложение 4 к  решению Совета сельского поселения  Бурибаевский сельсовет муниципального района  Хайбуллинский район Республики Башкортостан от __ декабря 2022 года № ____ </t>
  </si>
  <si>
    <t>Распределение бюджетных ассигнований сельского поселения Бурибаевский сельсовет  муниципального района Хайбуллинский район Республики Башкортостан  по целевым статьям (муниципальным программам и непрограммным направлениям деятельности) классификации расходов бюджетов  на 2023 год  и на плановый период 2024 и 2025 годов</t>
  </si>
  <si>
    <t>2023 год</t>
  </si>
  <si>
    <t xml:space="preserve">Закупка товаров, работ и услуг для государственных нужд </t>
  </si>
  <si>
    <t>Закупка товаров, работ и услуг для государственных нужд</t>
  </si>
  <si>
    <t>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</si>
  <si>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Муниципальная программа "Ремонт и содержание автомобильных дорог сельского поселения Бурибаевский сельсовет муниципального района Хайбуллинский район Республики Башкортостан»</t>
  </si>
  <si>
    <t xml:space="preserve">Муниципальная программа «Капитальный ремонт и содержание муниципального жилищного фонда сельского поселения Бурибаевский сельсовет МР Хайбуллинский район Республики Башкортостан  </t>
  </si>
  <si>
    <t xml:space="preserve">Муниципальная программа "Сохранение и развитие культуры и искусства в сельском поселении Бурибаевский сельсовет муниципального района Хайбуллинский район Республики Башкортостан"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</si>
</sst>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00000"/>
    <numFmt numFmtId="182" formatCode="0.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  <font>
      <sz val="14"/>
      <color theme="5"/>
      <name val="Times New Roman"/>
      <family val="1"/>
    </font>
    <font>
      <b/>
      <sz val="14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shrinkToFit="1"/>
    </xf>
    <xf numFmtId="49" fontId="2" fillId="0" borderId="11" xfId="0" applyNumberFormat="1" applyFont="1" applyFill="1" applyBorder="1" applyAlignment="1">
      <alignment horizontal="right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shrinkToFit="1"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2" applyFont="1" applyFill="1" applyBorder="1" applyAlignment="1" quotePrefix="1">
      <alignment horizontal="left" wrapText="1"/>
      <protection/>
    </xf>
    <xf numFmtId="0" fontId="6" fillId="0" borderId="10" xfId="54" applyFont="1" applyFill="1" applyBorder="1" applyAlignment="1" quotePrefix="1">
      <alignment horizontal="center" wrapText="1"/>
      <protection/>
    </xf>
    <xf numFmtId="0" fontId="3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174" fontId="47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shrinkToFit="1"/>
    </xf>
    <xf numFmtId="174" fontId="3" fillId="0" borderId="10" xfId="0" applyNumberFormat="1" applyFont="1" applyFill="1" applyBorder="1" applyAlignment="1">
      <alignment horizontal="right" shrinkToFit="1"/>
    </xf>
    <xf numFmtId="49" fontId="2" fillId="0" borderId="10" xfId="0" applyNumberFormat="1" applyFont="1" applyFill="1" applyBorder="1" applyAlignment="1">
      <alignment shrinkToFit="1"/>
    </xf>
    <xf numFmtId="0" fontId="3" fillId="0" borderId="10" xfId="52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17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zoomScalePageLayoutView="0" workbookViewId="0" topLeftCell="A83">
      <selection activeCell="A70" sqref="A70"/>
    </sheetView>
  </sheetViews>
  <sheetFormatPr defaultColWidth="9.00390625" defaultRowHeight="12.75"/>
  <cols>
    <col min="1" max="1" width="76.875" style="18" customWidth="1"/>
    <col min="2" max="2" width="8.875" style="45" hidden="1" customWidth="1"/>
    <col min="3" max="3" width="18.00390625" style="18" customWidth="1"/>
    <col min="4" max="4" width="9.625" style="18" customWidth="1"/>
    <col min="5" max="5" width="19.875" style="46" customWidth="1"/>
    <col min="6" max="6" width="12.375" style="18" customWidth="1"/>
    <col min="7" max="7" width="14.125" style="18" customWidth="1"/>
    <col min="8" max="10" width="9.125" style="18" customWidth="1"/>
    <col min="11" max="11" width="10.125" style="18" customWidth="1"/>
    <col min="12" max="16384" width="9.125" style="18" customWidth="1"/>
  </cols>
  <sheetData>
    <row r="1" spans="2:7" ht="117.75" customHeight="1">
      <c r="B1" s="19"/>
      <c r="C1" s="19"/>
      <c r="D1" s="19"/>
      <c r="E1" s="53" t="s">
        <v>92</v>
      </c>
      <c r="F1" s="53"/>
      <c r="G1" s="53"/>
    </row>
    <row r="2" spans="1:5" ht="18.75">
      <c r="A2" s="21"/>
      <c r="B2" s="22"/>
      <c r="C2" s="20"/>
      <c r="D2" s="20"/>
      <c r="E2" s="20"/>
    </row>
    <row r="3" spans="1:7" ht="79.5" customHeight="1">
      <c r="A3" s="52" t="s">
        <v>93</v>
      </c>
      <c r="B3" s="52"/>
      <c r="C3" s="52"/>
      <c r="D3" s="52"/>
      <c r="E3" s="52"/>
      <c r="F3" s="52"/>
      <c r="G3" s="52"/>
    </row>
    <row r="4" spans="1:5" ht="26.25" customHeight="1">
      <c r="A4" s="47" t="s">
        <v>14</v>
      </c>
      <c r="B4" s="47"/>
      <c r="C4" s="48"/>
      <c r="D4" s="48"/>
      <c r="E4" s="48"/>
    </row>
    <row r="5" spans="1:7" ht="18.75">
      <c r="A5" s="54" t="s">
        <v>1</v>
      </c>
      <c r="B5" s="6" t="s">
        <v>13</v>
      </c>
      <c r="C5" s="56" t="s">
        <v>28</v>
      </c>
      <c r="D5" s="56" t="s">
        <v>29</v>
      </c>
      <c r="E5" s="49" t="s">
        <v>94</v>
      </c>
      <c r="F5" s="51" t="s">
        <v>78</v>
      </c>
      <c r="G5" s="51"/>
    </row>
    <row r="6" spans="1:7" ht="18.75">
      <c r="A6" s="55"/>
      <c r="B6" s="23"/>
      <c r="C6" s="57"/>
      <c r="D6" s="57"/>
      <c r="E6" s="50"/>
      <c r="F6" s="14">
        <v>2024</v>
      </c>
      <c r="G6" s="14">
        <v>2025</v>
      </c>
    </row>
    <row r="7" spans="1:13" ht="18.75">
      <c r="A7" s="5" t="s">
        <v>22</v>
      </c>
      <c r="B7" s="24"/>
      <c r="C7" s="25"/>
      <c r="D7" s="25"/>
      <c r="E7" s="26">
        <f>E9+E73</f>
        <v>8827.9</v>
      </c>
      <c r="F7" s="26">
        <f>F9+F73</f>
        <v>5662.6</v>
      </c>
      <c r="G7" s="26">
        <f>G9+G73</f>
        <v>5796.6</v>
      </c>
      <c r="K7" s="15">
        <v>7881</v>
      </c>
      <c r="L7" s="15">
        <v>5067.5</v>
      </c>
      <c r="M7" s="15">
        <v>4975.5</v>
      </c>
    </row>
    <row r="8" spans="1:13" ht="18.75">
      <c r="A8" s="1" t="s">
        <v>23</v>
      </c>
      <c r="B8" s="2">
        <v>791</v>
      </c>
      <c r="C8" s="27" t="s">
        <v>0</v>
      </c>
      <c r="D8" s="27"/>
      <c r="E8" s="17"/>
      <c r="F8" s="17"/>
      <c r="G8" s="17"/>
      <c r="K8" s="16">
        <f>K7-E7</f>
        <v>-946.8999999999996</v>
      </c>
      <c r="L8" s="16">
        <f>L7-F7</f>
        <v>-595.1000000000004</v>
      </c>
      <c r="M8" s="16">
        <f>M7-G7</f>
        <v>-821.1000000000004</v>
      </c>
    </row>
    <row r="9" spans="1:7" ht="18" customHeight="1">
      <c r="A9" s="1" t="s">
        <v>24</v>
      </c>
      <c r="B9" s="2">
        <v>791</v>
      </c>
      <c r="C9" s="3" t="s">
        <v>55</v>
      </c>
      <c r="D9" s="27"/>
      <c r="E9" s="17">
        <f>E13+E16+E19+E36+E41+E60+E67+E70+E62+E65+E56+E27</f>
        <v>4672</v>
      </c>
      <c r="F9" s="17">
        <f>F13+F16+F19+F36+F41+F60+F67+F70+F62+F65+F56+F27</f>
        <v>1540</v>
      </c>
      <c r="G9" s="17">
        <f>G13+G16+G19+G36+G41+G60+G67+G70+G62+G65+G56+G27</f>
        <v>1530</v>
      </c>
    </row>
    <row r="10" spans="1:7" s="30" customFormat="1" ht="63" customHeight="1" hidden="1">
      <c r="A10" s="28" t="s">
        <v>35</v>
      </c>
      <c r="B10" s="29" t="s">
        <v>25</v>
      </c>
      <c r="C10" s="27"/>
      <c r="D10" s="27"/>
      <c r="E10" s="17"/>
      <c r="F10" s="17"/>
      <c r="G10" s="17"/>
    </row>
    <row r="11" spans="1:8" ht="18.75" hidden="1">
      <c r="A11" s="31" t="s">
        <v>26</v>
      </c>
      <c r="B11" s="32" t="s">
        <v>27</v>
      </c>
      <c r="C11" s="3" t="s">
        <v>30</v>
      </c>
      <c r="D11" s="3"/>
      <c r="E11" s="17"/>
      <c r="F11" s="17"/>
      <c r="G11" s="17"/>
      <c r="H11" s="33"/>
    </row>
    <row r="12" spans="1:7" ht="37.5" hidden="1">
      <c r="A12" s="1" t="s">
        <v>6</v>
      </c>
      <c r="B12" s="2">
        <v>791</v>
      </c>
      <c r="C12" s="3" t="s">
        <v>30</v>
      </c>
      <c r="D12" s="3" t="s">
        <v>7</v>
      </c>
      <c r="E12" s="17"/>
      <c r="F12" s="17"/>
      <c r="G12" s="17"/>
    </row>
    <row r="13" spans="1:7" s="30" customFormat="1" ht="112.5">
      <c r="A13" s="58" t="s">
        <v>85</v>
      </c>
      <c r="B13" s="29" t="s">
        <v>31</v>
      </c>
      <c r="C13" s="3" t="s">
        <v>55</v>
      </c>
      <c r="D13" s="3"/>
      <c r="E13" s="17">
        <f aca="true" t="shared" si="0" ref="E13:G14">E14</f>
        <v>45</v>
      </c>
      <c r="F13" s="17">
        <f t="shared" si="0"/>
        <v>5</v>
      </c>
      <c r="G13" s="17">
        <f t="shared" si="0"/>
        <v>5</v>
      </c>
    </row>
    <row r="14" spans="1:7" ht="18.75">
      <c r="A14" s="1" t="s">
        <v>32</v>
      </c>
      <c r="B14" s="32" t="s">
        <v>33</v>
      </c>
      <c r="C14" s="3" t="s">
        <v>56</v>
      </c>
      <c r="D14" s="3"/>
      <c r="E14" s="17">
        <f t="shared" si="0"/>
        <v>45</v>
      </c>
      <c r="F14" s="17">
        <f t="shared" si="0"/>
        <v>5</v>
      </c>
      <c r="G14" s="17">
        <f t="shared" si="0"/>
        <v>5</v>
      </c>
    </row>
    <row r="15" spans="1:7" ht="37.5">
      <c r="A15" s="1" t="s">
        <v>34</v>
      </c>
      <c r="B15" s="32" t="s">
        <v>33</v>
      </c>
      <c r="C15" s="3" t="s">
        <v>56</v>
      </c>
      <c r="D15" s="3" t="s">
        <v>7</v>
      </c>
      <c r="E15" s="17">
        <v>45</v>
      </c>
      <c r="F15" s="17">
        <v>5</v>
      </c>
      <c r="G15" s="17">
        <v>5</v>
      </c>
    </row>
    <row r="16" spans="1:7" s="35" customFormat="1" ht="73.5" customHeight="1">
      <c r="A16" s="34" t="s">
        <v>86</v>
      </c>
      <c r="B16" s="6">
        <v>791</v>
      </c>
      <c r="C16" s="3" t="s">
        <v>55</v>
      </c>
      <c r="D16" s="7"/>
      <c r="E16" s="26">
        <f aca="true" t="shared" si="1" ref="E16:G17">E17</f>
        <v>50</v>
      </c>
      <c r="F16" s="26">
        <f t="shared" si="1"/>
        <v>50</v>
      </c>
      <c r="G16" s="26">
        <f t="shared" si="1"/>
        <v>50</v>
      </c>
    </row>
    <row r="17" spans="1:7" ht="35.25" customHeight="1">
      <c r="A17" s="1" t="s">
        <v>17</v>
      </c>
      <c r="B17" s="2">
        <v>791</v>
      </c>
      <c r="C17" s="3" t="s">
        <v>57</v>
      </c>
      <c r="D17" s="3"/>
      <c r="E17" s="17">
        <f t="shared" si="1"/>
        <v>50</v>
      </c>
      <c r="F17" s="17">
        <f t="shared" si="1"/>
        <v>50</v>
      </c>
      <c r="G17" s="17">
        <f t="shared" si="1"/>
        <v>50</v>
      </c>
    </row>
    <row r="18" spans="1:7" ht="37.5">
      <c r="A18" s="1" t="s">
        <v>34</v>
      </c>
      <c r="B18" s="2">
        <v>791</v>
      </c>
      <c r="C18" s="3" t="s">
        <v>57</v>
      </c>
      <c r="D18" s="3" t="s">
        <v>7</v>
      </c>
      <c r="E18" s="17">
        <v>50</v>
      </c>
      <c r="F18" s="17">
        <v>50</v>
      </c>
      <c r="G18" s="17">
        <v>50</v>
      </c>
    </row>
    <row r="19" spans="1:7" s="35" customFormat="1" ht="75" customHeight="1">
      <c r="A19" s="36" t="s">
        <v>98</v>
      </c>
      <c r="B19" s="6"/>
      <c r="C19" s="3" t="s">
        <v>55</v>
      </c>
      <c r="D19" s="7"/>
      <c r="E19" s="26">
        <f>E20+E32</f>
        <v>892</v>
      </c>
      <c r="F19" s="26">
        <f>F20+F32</f>
        <v>0</v>
      </c>
      <c r="G19" s="26">
        <f>G20+G32</f>
        <v>0</v>
      </c>
    </row>
    <row r="20" spans="1:7" ht="18.75">
      <c r="A20" s="1" t="s">
        <v>15</v>
      </c>
      <c r="B20" s="2"/>
      <c r="C20" s="3" t="s">
        <v>58</v>
      </c>
      <c r="D20" s="3"/>
      <c r="E20" s="17">
        <f>E21</f>
        <v>892</v>
      </c>
      <c r="F20" s="17">
        <f>F21</f>
        <v>0</v>
      </c>
      <c r="G20" s="17">
        <f>G21</f>
        <v>0</v>
      </c>
    </row>
    <row r="21" spans="1:7" ht="40.5" customHeight="1">
      <c r="A21" s="1" t="s">
        <v>34</v>
      </c>
      <c r="B21" s="2"/>
      <c r="C21" s="3" t="s">
        <v>58</v>
      </c>
      <c r="D21" s="3" t="s">
        <v>7</v>
      </c>
      <c r="E21" s="17">
        <f>802+90</f>
        <v>892</v>
      </c>
      <c r="F21" s="17">
        <v>0</v>
      </c>
      <c r="G21" s="17">
        <v>0</v>
      </c>
    </row>
    <row r="22" spans="1:7" s="35" customFormat="1" ht="81" customHeight="1" hidden="1">
      <c r="A22" s="5" t="s">
        <v>87</v>
      </c>
      <c r="B22" s="6"/>
      <c r="C22" s="7"/>
      <c r="D22" s="7"/>
      <c r="E22" s="26"/>
      <c r="F22" s="26"/>
      <c r="G22" s="26"/>
    </row>
    <row r="23" spans="1:7" ht="37.5" hidden="1">
      <c r="A23" s="1" t="s">
        <v>20</v>
      </c>
      <c r="B23" s="2"/>
      <c r="C23" s="3" t="s">
        <v>36</v>
      </c>
      <c r="D23" s="3"/>
      <c r="E23" s="17"/>
      <c r="F23" s="17"/>
      <c r="G23" s="17"/>
    </row>
    <row r="24" spans="1:7" ht="37.5" hidden="1">
      <c r="A24" s="1" t="s">
        <v>6</v>
      </c>
      <c r="B24" s="2"/>
      <c r="C24" s="3" t="s">
        <v>36</v>
      </c>
      <c r="D24" s="3" t="s">
        <v>7</v>
      </c>
      <c r="E24" s="17"/>
      <c r="F24" s="17"/>
      <c r="G24" s="17"/>
    </row>
    <row r="25" spans="1:7" ht="18.75" hidden="1">
      <c r="A25" s="1" t="s">
        <v>38</v>
      </c>
      <c r="B25" s="2">
        <v>791</v>
      </c>
      <c r="C25" s="3" t="s">
        <v>37</v>
      </c>
      <c r="D25" s="3"/>
      <c r="E25" s="17"/>
      <c r="F25" s="17"/>
      <c r="G25" s="17"/>
    </row>
    <row r="26" spans="1:7" ht="36.75" customHeight="1" hidden="1">
      <c r="A26" s="1" t="s">
        <v>6</v>
      </c>
      <c r="B26" s="2">
        <v>791</v>
      </c>
      <c r="C26" s="3" t="s">
        <v>37</v>
      </c>
      <c r="D26" s="3" t="s">
        <v>7</v>
      </c>
      <c r="E26" s="17"/>
      <c r="F26" s="17"/>
      <c r="G26" s="17"/>
    </row>
    <row r="27" spans="1:7" s="35" customFormat="1" ht="75">
      <c r="A27" s="5" t="s">
        <v>99</v>
      </c>
      <c r="B27" s="6">
        <v>791</v>
      </c>
      <c r="C27" s="3" t="s">
        <v>55</v>
      </c>
      <c r="D27" s="7"/>
      <c r="E27" s="26">
        <f>E29+E35</f>
        <v>145</v>
      </c>
      <c r="F27" s="26">
        <f>F29+F35</f>
        <v>75</v>
      </c>
      <c r="G27" s="26">
        <f>G29+G35</f>
        <v>75</v>
      </c>
    </row>
    <row r="28" spans="1:7" ht="56.25">
      <c r="A28" s="1" t="s">
        <v>21</v>
      </c>
      <c r="B28" s="2">
        <v>791</v>
      </c>
      <c r="C28" s="37" t="s">
        <v>82</v>
      </c>
      <c r="D28" s="3"/>
      <c r="E28" s="17">
        <f>E29</f>
        <v>75</v>
      </c>
      <c r="F28" s="17">
        <f>F29</f>
        <v>75</v>
      </c>
      <c r="G28" s="17">
        <f>G29</f>
        <v>75</v>
      </c>
    </row>
    <row r="29" spans="1:7" ht="18.75">
      <c r="A29" s="1" t="s">
        <v>95</v>
      </c>
      <c r="B29" s="2">
        <v>791</v>
      </c>
      <c r="C29" s="37" t="s">
        <v>82</v>
      </c>
      <c r="D29" s="3" t="s">
        <v>7</v>
      </c>
      <c r="E29" s="17">
        <v>75</v>
      </c>
      <c r="F29" s="17">
        <v>75</v>
      </c>
      <c r="G29" s="17">
        <v>75</v>
      </c>
    </row>
    <row r="30" spans="1:7" ht="18.75" hidden="1">
      <c r="A30" s="1" t="s">
        <v>39</v>
      </c>
      <c r="B30" s="2"/>
      <c r="C30" s="37">
        <v>3000003530</v>
      </c>
      <c r="D30" s="3"/>
      <c r="E30" s="17"/>
      <c r="F30" s="17"/>
      <c r="G30" s="17"/>
    </row>
    <row r="31" spans="1:7" ht="37.5" hidden="1">
      <c r="A31" s="1" t="s">
        <v>6</v>
      </c>
      <c r="B31" s="2">
        <v>791</v>
      </c>
      <c r="C31" s="37">
        <v>3000003530</v>
      </c>
      <c r="D31" s="3" t="s">
        <v>7</v>
      </c>
      <c r="E31" s="17"/>
      <c r="F31" s="17"/>
      <c r="G31" s="17"/>
    </row>
    <row r="32" spans="1:7" ht="45" customHeight="1" hidden="1">
      <c r="A32" s="1" t="s">
        <v>52</v>
      </c>
      <c r="B32" s="2"/>
      <c r="C32" s="3" t="s">
        <v>53</v>
      </c>
      <c r="D32" s="3"/>
      <c r="E32" s="17">
        <f>E33</f>
        <v>0</v>
      </c>
      <c r="F32" s="17">
        <f>F33</f>
        <v>0</v>
      </c>
      <c r="G32" s="17">
        <f>G33</f>
        <v>0</v>
      </c>
    </row>
    <row r="33" spans="1:7" ht="36.75" customHeight="1" hidden="1">
      <c r="A33" s="1" t="s">
        <v>34</v>
      </c>
      <c r="B33" s="2"/>
      <c r="C33" s="3" t="s">
        <v>53</v>
      </c>
      <c r="D33" s="3" t="s">
        <v>7</v>
      </c>
      <c r="E33" s="17">
        <v>0</v>
      </c>
      <c r="F33" s="17">
        <v>0</v>
      </c>
      <c r="G33" s="17">
        <v>0</v>
      </c>
    </row>
    <row r="34" spans="1:7" ht="36.75" customHeight="1">
      <c r="A34" s="1" t="s">
        <v>79</v>
      </c>
      <c r="B34" s="2"/>
      <c r="C34" s="37" t="s">
        <v>80</v>
      </c>
      <c r="D34" s="3"/>
      <c r="E34" s="17">
        <f>E35</f>
        <v>70</v>
      </c>
      <c r="F34" s="17">
        <f>F35</f>
        <v>0</v>
      </c>
      <c r="G34" s="17">
        <f>G35</f>
        <v>0</v>
      </c>
    </row>
    <row r="35" spans="1:7" ht="36.75" customHeight="1">
      <c r="A35" s="1" t="s">
        <v>81</v>
      </c>
      <c r="B35" s="2">
        <v>791</v>
      </c>
      <c r="C35" s="37" t="s">
        <v>80</v>
      </c>
      <c r="D35" s="3" t="s">
        <v>7</v>
      </c>
      <c r="E35" s="17">
        <v>70</v>
      </c>
      <c r="F35" s="17">
        <v>0</v>
      </c>
      <c r="G35" s="17">
        <v>0</v>
      </c>
    </row>
    <row r="36" spans="1:7" s="35" customFormat="1" ht="75">
      <c r="A36" s="34" t="s">
        <v>88</v>
      </c>
      <c r="B36" s="6">
        <v>791</v>
      </c>
      <c r="C36" s="3" t="s">
        <v>55</v>
      </c>
      <c r="D36" s="7"/>
      <c r="E36" s="26">
        <f>E37+E40</f>
        <v>1160</v>
      </c>
      <c r="F36" s="26">
        <f aca="true" t="shared" si="2" ref="E36:G37">F37</f>
        <v>0</v>
      </c>
      <c r="G36" s="26">
        <f t="shared" si="2"/>
        <v>0</v>
      </c>
    </row>
    <row r="37" spans="1:7" ht="18.75">
      <c r="A37" s="1" t="s">
        <v>19</v>
      </c>
      <c r="B37" s="2"/>
      <c r="C37" s="3" t="s">
        <v>59</v>
      </c>
      <c r="D37" s="3"/>
      <c r="E37" s="17">
        <f t="shared" si="2"/>
        <v>1160</v>
      </c>
      <c r="F37" s="17">
        <f t="shared" si="2"/>
        <v>0</v>
      </c>
      <c r="G37" s="17">
        <f t="shared" si="2"/>
        <v>0</v>
      </c>
    </row>
    <row r="38" spans="1:7" ht="18.75">
      <c r="A38" s="1" t="s">
        <v>95</v>
      </c>
      <c r="B38" s="38"/>
      <c r="C38" s="3" t="s">
        <v>59</v>
      </c>
      <c r="D38" s="3" t="s">
        <v>7</v>
      </c>
      <c r="E38" s="17">
        <v>1160</v>
      </c>
      <c r="F38" s="17">
        <v>0</v>
      </c>
      <c r="G38" s="17">
        <v>0</v>
      </c>
    </row>
    <row r="39" spans="1:7" ht="18.75" hidden="1">
      <c r="A39" s="1" t="s">
        <v>19</v>
      </c>
      <c r="B39" s="2"/>
      <c r="C39" s="3" t="s">
        <v>64</v>
      </c>
      <c r="D39" s="4"/>
      <c r="E39" s="17">
        <f>E40</f>
        <v>0</v>
      </c>
      <c r="F39" s="17">
        <f>F40</f>
        <v>0</v>
      </c>
      <c r="G39" s="17">
        <f>G40</f>
        <v>0</v>
      </c>
    </row>
    <row r="40" spans="1:7" ht="37.5" hidden="1">
      <c r="A40" s="1" t="s">
        <v>49</v>
      </c>
      <c r="B40" s="2"/>
      <c r="C40" s="3" t="s">
        <v>64</v>
      </c>
      <c r="D40" s="4" t="s">
        <v>7</v>
      </c>
      <c r="E40" s="17">
        <v>0</v>
      </c>
      <c r="F40" s="17">
        <v>0</v>
      </c>
      <c r="G40" s="17">
        <v>0</v>
      </c>
    </row>
    <row r="41" spans="1:7" s="35" customFormat="1" ht="56.25">
      <c r="A41" s="5" t="s">
        <v>89</v>
      </c>
      <c r="B41" s="6"/>
      <c r="C41" s="3" t="s">
        <v>55</v>
      </c>
      <c r="D41" s="7"/>
      <c r="E41" s="26">
        <f>E42+E48+E53</f>
        <v>2070</v>
      </c>
      <c r="F41" s="26">
        <f>F42+F48+F53</f>
        <v>1300</v>
      </c>
      <c r="G41" s="26">
        <f>G42+G48+G53</f>
        <v>1300</v>
      </c>
    </row>
    <row r="42" spans="1:7" ht="18.75">
      <c r="A42" s="1" t="s">
        <v>40</v>
      </c>
      <c r="B42" s="2"/>
      <c r="C42" s="3" t="s">
        <v>60</v>
      </c>
      <c r="D42" s="3"/>
      <c r="E42" s="17">
        <f>E44+E52</f>
        <v>1300</v>
      </c>
      <c r="F42" s="17">
        <f aca="true" t="shared" si="3" ref="E42:G43">F43</f>
        <v>800</v>
      </c>
      <c r="G42" s="17">
        <f t="shared" si="3"/>
        <v>800</v>
      </c>
    </row>
    <row r="43" spans="1:7" ht="37.5">
      <c r="A43" s="1" t="s">
        <v>41</v>
      </c>
      <c r="B43" s="2"/>
      <c r="C43" s="3" t="s">
        <v>61</v>
      </c>
      <c r="D43" s="3"/>
      <c r="E43" s="17">
        <f t="shared" si="3"/>
        <v>1100</v>
      </c>
      <c r="F43" s="17">
        <f t="shared" si="3"/>
        <v>800</v>
      </c>
      <c r="G43" s="17">
        <f t="shared" si="3"/>
        <v>800</v>
      </c>
    </row>
    <row r="44" spans="1:7" ht="36.75" customHeight="1">
      <c r="A44" s="1" t="s">
        <v>95</v>
      </c>
      <c r="B44" s="2">
        <v>791</v>
      </c>
      <c r="C44" s="3" t="s">
        <v>61</v>
      </c>
      <c r="D44" s="3" t="s">
        <v>7</v>
      </c>
      <c r="E44" s="17">
        <v>1100</v>
      </c>
      <c r="F44" s="17">
        <v>800</v>
      </c>
      <c r="G44" s="17">
        <v>800</v>
      </c>
    </row>
    <row r="45" spans="1:7" ht="18.75" hidden="1">
      <c r="A45" s="1" t="s">
        <v>42</v>
      </c>
      <c r="B45" s="2"/>
      <c r="C45" s="3" t="s">
        <v>43</v>
      </c>
      <c r="D45" s="3"/>
      <c r="E45" s="17"/>
      <c r="F45" s="17"/>
      <c r="G45" s="17"/>
    </row>
    <row r="46" spans="1:7" ht="37.5" hidden="1">
      <c r="A46" s="1" t="s">
        <v>41</v>
      </c>
      <c r="B46" s="2"/>
      <c r="C46" s="3" t="s">
        <v>44</v>
      </c>
      <c r="D46" s="3"/>
      <c r="E46" s="17"/>
      <c r="F46" s="17"/>
      <c r="G46" s="17"/>
    </row>
    <row r="47" spans="1:7" ht="37.5" hidden="1">
      <c r="A47" s="1" t="s">
        <v>6</v>
      </c>
      <c r="B47" s="2">
        <v>791</v>
      </c>
      <c r="C47" s="3" t="s">
        <v>44</v>
      </c>
      <c r="D47" s="3" t="s">
        <v>7</v>
      </c>
      <c r="E47" s="17"/>
      <c r="F47" s="17"/>
      <c r="G47" s="17"/>
    </row>
    <row r="48" spans="1:7" ht="21" customHeight="1" hidden="1">
      <c r="A48" s="1" t="s">
        <v>45</v>
      </c>
      <c r="B48" s="2"/>
      <c r="C48" s="3" t="s">
        <v>77</v>
      </c>
      <c r="D48" s="3"/>
      <c r="E48" s="17">
        <f aca="true" t="shared" si="4" ref="E48:G49">E49</f>
        <v>0</v>
      </c>
      <c r="F48" s="17">
        <f t="shared" si="4"/>
        <v>0</v>
      </c>
      <c r="G48" s="17">
        <f t="shared" si="4"/>
        <v>0</v>
      </c>
    </row>
    <row r="49" spans="1:7" ht="24.75" customHeight="1" hidden="1">
      <c r="A49" s="1" t="s">
        <v>41</v>
      </c>
      <c r="B49" s="2"/>
      <c r="C49" s="3" t="s">
        <v>76</v>
      </c>
      <c r="D49" s="3"/>
      <c r="E49" s="17">
        <f t="shared" si="4"/>
        <v>0</v>
      </c>
      <c r="F49" s="17">
        <f t="shared" si="4"/>
        <v>0</v>
      </c>
      <c r="G49" s="17">
        <f t="shared" si="4"/>
        <v>0</v>
      </c>
    </row>
    <row r="50" spans="1:7" ht="37.5" customHeight="1" hidden="1">
      <c r="A50" s="1" t="s">
        <v>6</v>
      </c>
      <c r="B50" s="2"/>
      <c r="C50" s="3" t="s">
        <v>76</v>
      </c>
      <c r="D50" s="3" t="s">
        <v>7</v>
      </c>
      <c r="E50" s="17">
        <v>0</v>
      </c>
      <c r="F50" s="17">
        <v>0</v>
      </c>
      <c r="G50" s="17">
        <v>0</v>
      </c>
    </row>
    <row r="51" spans="1:7" ht="37.5" customHeight="1">
      <c r="A51" s="1" t="s">
        <v>97</v>
      </c>
      <c r="B51" s="2"/>
      <c r="C51" s="3" t="s">
        <v>83</v>
      </c>
      <c r="D51" s="4"/>
      <c r="E51" s="17">
        <f>E52</f>
        <v>200</v>
      </c>
      <c r="F51" s="17">
        <f>F52</f>
        <v>0</v>
      </c>
      <c r="G51" s="17">
        <f>G52</f>
        <v>0</v>
      </c>
    </row>
    <row r="52" spans="1:7" ht="37.5" customHeight="1">
      <c r="A52" s="1" t="s">
        <v>49</v>
      </c>
      <c r="B52" s="2"/>
      <c r="C52" s="3" t="s">
        <v>83</v>
      </c>
      <c r="D52" s="4" t="s">
        <v>7</v>
      </c>
      <c r="E52" s="17">
        <v>200</v>
      </c>
      <c r="F52" s="17">
        <v>0</v>
      </c>
      <c r="G52" s="17">
        <v>0</v>
      </c>
    </row>
    <row r="53" spans="1:7" ht="18.75">
      <c r="A53" s="1" t="s">
        <v>46</v>
      </c>
      <c r="B53" s="2"/>
      <c r="C53" s="3" t="s">
        <v>62</v>
      </c>
      <c r="D53" s="3"/>
      <c r="E53" s="17">
        <f>E55+E59</f>
        <v>770</v>
      </c>
      <c r="F53" s="17">
        <f aca="true" t="shared" si="5" ref="E53:G54">F54</f>
        <v>500</v>
      </c>
      <c r="G53" s="17">
        <f t="shared" si="5"/>
        <v>500</v>
      </c>
    </row>
    <row r="54" spans="1:7" ht="37.5">
      <c r="A54" s="1" t="s">
        <v>41</v>
      </c>
      <c r="B54" s="2"/>
      <c r="C54" s="3" t="s">
        <v>63</v>
      </c>
      <c r="D54" s="3"/>
      <c r="E54" s="17">
        <f t="shared" si="5"/>
        <v>550</v>
      </c>
      <c r="F54" s="17">
        <f t="shared" si="5"/>
        <v>500</v>
      </c>
      <c r="G54" s="17">
        <f t="shared" si="5"/>
        <v>500</v>
      </c>
    </row>
    <row r="55" spans="1:7" s="40" customFormat="1" ht="18.75">
      <c r="A55" s="1" t="s">
        <v>95</v>
      </c>
      <c r="B55" s="2"/>
      <c r="C55" s="3" t="s">
        <v>63</v>
      </c>
      <c r="D55" s="3" t="s">
        <v>7</v>
      </c>
      <c r="E55" s="39">
        <f>500+50</f>
        <v>550</v>
      </c>
      <c r="F55" s="39">
        <v>500</v>
      </c>
      <c r="G55" s="39">
        <v>500</v>
      </c>
    </row>
    <row r="56" spans="1:7" s="40" customFormat="1" ht="37.5" hidden="1">
      <c r="A56" s="1" t="s">
        <v>75</v>
      </c>
      <c r="B56" s="2"/>
      <c r="C56" s="3" t="s">
        <v>74</v>
      </c>
      <c r="D56" s="3"/>
      <c r="E56" s="17"/>
      <c r="F56" s="17"/>
      <c r="G56" s="17"/>
    </row>
    <row r="57" spans="1:7" s="40" customFormat="1" ht="39.75" customHeight="1" hidden="1">
      <c r="A57" s="1" t="s">
        <v>6</v>
      </c>
      <c r="B57" s="2"/>
      <c r="C57" s="3" t="s">
        <v>74</v>
      </c>
      <c r="D57" s="3" t="s">
        <v>7</v>
      </c>
      <c r="E57" s="17">
        <v>0</v>
      </c>
      <c r="F57" s="17">
        <v>0</v>
      </c>
      <c r="G57" s="17">
        <v>0</v>
      </c>
    </row>
    <row r="58" spans="1:7" s="40" customFormat="1" ht="39.75" customHeight="1">
      <c r="A58" s="1" t="s">
        <v>97</v>
      </c>
      <c r="B58" s="2"/>
      <c r="C58" s="3" t="s">
        <v>84</v>
      </c>
      <c r="D58" s="4"/>
      <c r="E58" s="17">
        <f>E59</f>
        <v>220</v>
      </c>
      <c r="F58" s="17">
        <f>F59</f>
        <v>0</v>
      </c>
      <c r="G58" s="17">
        <f>G59</f>
        <v>0</v>
      </c>
    </row>
    <row r="59" spans="1:7" s="40" customFormat="1" ht="39.75" customHeight="1">
      <c r="A59" s="1" t="s">
        <v>49</v>
      </c>
      <c r="B59" s="2"/>
      <c r="C59" s="3" t="s">
        <v>84</v>
      </c>
      <c r="D59" s="4" t="s">
        <v>7</v>
      </c>
      <c r="E59" s="17">
        <v>220</v>
      </c>
      <c r="F59" s="17">
        <v>0</v>
      </c>
      <c r="G59" s="17">
        <v>0</v>
      </c>
    </row>
    <row r="60" spans="1:7" ht="93.75" hidden="1">
      <c r="A60" s="41" t="s">
        <v>47</v>
      </c>
      <c r="B60" s="2"/>
      <c r="C60" s="3" t="s">
        <v>64</v>
      </c>
      <c r="D60" s="3"/>
      <c r="E60" s="17">
        <f>E61</f>
        <v>0</v>
      </c>
      <c r="F60" s="17">
        <f>F61</f>
        <v>0</v>
      </c>
      <c r="G60" s="17">
        <f>G61</f>
        <v>0</v>
      </c>
    </row>
    <row r="61" spans="1:7" ht="37.5" hidden="1">
      <c r="A61" s="1" t="s">
        <v>6</v>
      </c>
      <c r="B61" s="2"/>
      <c r="C61" s="3" t="s">
        <v>64</v>
      </c>
      <c r="D61" s="3" t="s">
        <v>7</v>
      </c>
      <c r="E61" s="17">
        <v>0</v>
      </c>
      <c r="F61" s="17">
        <v>0</v>
      </c>
      <c r="G61" s="17">
        <v>0</v>
      </c>
    </row>
    <row r="62" spans="1:7" ht="56.25">
      <c r="A62" s="5" t="s">
        <v>89</v>
      </c>
      <c r="B62" s="2"/>
      <c r="C62" s="3" t="s">
        <v>55</v>
      </c>
      <c r="D62" s="3"/>
      <c r="E62" s="17">
        <f aca="true" t="shared" si="6" ref="E62:G63">E63</f>
        <v>20</v>
      </c>
      <c r="F62" s="17">
        <f t="shared" si="6"/>
        <v>0</v>
      </c>
      <c r="G62" s="17">
        <f t="shared" si="6"/>
        <v>0</v>
      </c>
    </row>
    <row r="63" spans="1:7" ht="18.75">
      <c r="A63" s="1" t="s">
        <v>54</v>
      </c>
      <c r="B63" s="2"/>
      <c r="C63" s="3" t="s">
        <v>65</v>
      </c>
      <c r="D63" s="3"/>
      <c r="E63" s="17">
        <f t="shared" si="6"/>
        <v>20</v>
      </c>
      <c r="F63" s="17">
        <f t="shared" si="6"/>
        <v>0</v>
      </c>
      <c r="G63" s="17">
        <f t="shared" si="6"/>
        <v>0</v>
      </c>
    </row>
    <row r="64" spans="1:7" ht="18.75">
      <c r="A64" s="1" t="s">
        <v>95</v>
      </c>
      <c r="B64" s="2"/>
      <c r="C64" s="3" t="s">
        <v>65</v>
      </c>
      <c r="D64" s="3" t="s">
        <v>7</v>
      </c>
      <c r="E64" s="17">
        <v>20</v>
      </c>
      <c r="F64" s="17">
        <v>0</v>
      </c>
      <c r="G64" s="17">
        <v>0</v>
      </c>
    </row>
    <row r="65" spans="1:7" ht="75">
      <c r="A65" s="1" t="s">
        <v>97</v>
      </c>
      <c r="B65" s="2"/>
      <c r="C65" s="3" t="s">
        <v>64</v>
      </c>
      <c r="D65" s="3"/>
      <c r="E65" s="17">
        <f>E66</f>
        <v>180</v>
      </c>
      <c r="F65" s="17">
        <f>F66</f>
        <v>0</v>
      </c>
      <c r="G65" s="17">
        <f>G66</f>
        <v>0</v>
      </c>
    </row>
    <row r="66" spans="1:7" ht="37.5">
      <c r="A66" s="1" t="s">
        <v>49</v>
      </c>
      <c r="B66" s="2"/>
      <c r="C66" s="3" t="s">
        <v>64</v>
      </c>
      <c r="D66" s="3" t="s">
        <v>7</v>
      </c>
      <c r="E66" s="17">
        <v>180</v>
      </c>
      <c r="F66" s="17">
        <v>0</v>
      </c>
      <c r="G66" s="17">
        <v>0</v>
      </c>
    </row>
    <row r="67" spans="1:7" s="35" customFormat="1" ht="81" customHeight="1">
      <c r="A67" s="5" t="s">
        <v>100</v>
      </c>
      <c r="B67" s="6">
        <v>791</v>
      </c>
      <c r="C67" s="3" t="s">
        <v>55</v>
      </c>
      <c r="D67" s="7"/>
      <c r="E67" s="26">
        <f aca="true" t="shared" si="7" ref="E67:G68">E68</f>
        <v>40</v>
      </c>
      <c r="F67" s="26">
        <f t="shared" si="7"/>
        <v>40</v>
      </c>
      <c r="G67" s="26">
        <f t="shared" si="7"/>
        <v>20</v>
      </c>
    </row>
    <row r="68" spans="1:7" ht="24.75" customHeight="1">
      <c r="A68" s="1" t="s">
        <v>11</v>
      </c>
      <c r="B68" s="2">
        <v>791</v>
      </c>
      <c r="C68" s="3" t="s">
        <v>66</v>
      </c>
      <c r="D68" s="3"/>
      <c r="E68" s="17">
        <f t="shared" si="7"/>
        <v>40</v>
      </c>
      <c r="F68" s="17">
        <f t="shared" si="7"/>
        <v>40</v>
      </c>
      <c r="G68" s="17">
        <f t="shared" si="7"/>
        <v>20</v>
      </c>
    </row>
    <row r="69" spans="1:7" ht="42.75" customHeight="1">
      <c r="A69" s="1" t="s">
        <v>96</v>
      </c>
      <c r="B69" s="2">
        <v>791</v>
      </c>
      <c r="C69" s="3" t="s">
        <v>66</v>
      </c>
      <c r="D69" s="3" t="s">
        <v>7</v>
      </c>
      <c r="E69" s="17">
        <v>40</v>
      </c>
      <c r="F69" s="17">
        <v>40</v>
      </c>
      <c r="G69" s="17">
        <v>20</v>
      </c>
    </row>
    <row r="70" spans="1:7" s="35" customFormat="1" ht="75">
      <c r="A70" s="5" t="s">
        <v>90</v>
      </c>
      <c r="B70" s="6">
        <v>791</v>
      </c>
      <c r="C70" s="3" t="s">
        <v>55</v>
      </c>
      <c r="D70" s="7"/>
      <c r="E70" s="26">
        <f aca="true" t="shared" si="8" ref="E70:G71">E71</f>
        <v>70</v>
      </c>
      <c r="F70" s="26">
        <f t="shared" si="8"/>
        <v>70</v>
      </c>
      <c r="G70" s="26">
        <f t="shared" si="8"/>
        <v>80</v>
      </c>
    </row>
    <row r="71" spans="1:7" ht="18.75">
      <c r="A71" s="1" t="s">
        <v>12</v>
      </c>
      <c r="B71" s="2">
        <v>791</v>
      </c>
      <c r="C71" s="3" t="s">
        <v>67</v>
      </c>
      <c r="D71" s="3"/>
      <c r="E71" s="17">
        <f t="shared" si="8"/>
        <v>70</v>
      </c>
      <c r="F71" s="17">
        <f t="shared" si="8"/>
        <v>70</v>
      </c>
      <c r="G71" s="17">
        <f t="shared" si="8"/>
        <v>80</v>
      </c>
    </row>
    <row r="72" spans="1:7" ht="18.75">
      <c r="A72" s="1" t="s">
        <v>95</v>
      </c>
      <c r="B72" s="2">
        <v>791</v>
      </c>
      <c r="C72" s="3" t="s">
        <v>67</v>
      </c>
      <c r="D72" s="3" t="s">
        <v>7</v>
      </c>
      <c r="E72" s="17">
        <v>70</v>
      </c>
      <c r="F72" s="17">
        <v>70</v>
      </c>
      <c r="G72" s="17">
        <v>80</v>
      </c>
    </row>
    <row r="73" spans="1:7" s="42" customFormat="1" ht="18.75">
      <c r="A73" s="5" t="s">
        <v>18</v>
      </c>
      <c r="B73" s="6">
        <v>791</v>
      </c>
      <c r="C73" s="7" t="s">
        <v>68</v>
      </c>
      <c r="D73" s="7"/>
      <c r="E73" s="26">
        <f>E74+E76+E82+E84+E86+E80</f>
        <v>4155.9</v>
      </c>
      <c r="F73" s="26">
        <f>F74+F76+F82+F84+F86</f>
        <v>4122.6</v>
      </c>
      <c r="G73" s="26">
        <f>G74+G76+G82+G84+G86</f>
        <v>4266.6</v>
      </c>
    </row>
    <row r="74" spans="1:7" s="42" customFormat="1" ht="18.75">
      <c r="A74" s="1" t="s">
        <v>2</v>
      </c>
      <c r="B74" s="2">
        <v>791</v>
      </c>
      <c r="C74" s="3" t="s">
        <v>69</v>
      </c>
      <c r="D74" s="3" t="s">
        <v>0</v>
      </c>
      <c r="E74" s="9">
        <f>E75</f>
        <v>1100</v>
      </c>
      <c r="F74" s="9">
        <f>F75</f>
        <v>1100</v>
      </c>
      <c r="G74" s="9">
        <f>G75</f>
        <v>1100</v>
      </c>
    </row>
    <row r="75" spans="1:7" s="42" customFormat="1" ht="75">
      <c r="A75" s="1" t="s">
        <v>3</v>
      </c>
      <c r="B75" s="2">
        <v>791</v>
      </c>
      <c r="C75" s="3" t="s">
        <v>69</v>
      </c>
      <c r="D75" s="3" t="s">
        <v>4</v>
      </c>
      <c r="E75" s="9">
        <v>1100</v>
      </c>
      <c r="F75" s="9">
        <v>1100</v>
      </c>
      <c r="G75" s="9">
        <v>1100</v>
      </c>
    </row>
    <row r="76" spans="1:7" s="42" customFormat="1" ht="18.75">
      <c r="A76" s="1" t="s">
        <v>5</v>
      </c>
      <c r="B76" s="2">
        <v>791</v>
      </c>
      <c r="C76" s="3" t="s">
        <v>70</v>
      </c>
      <c r="D76" s="3" t="s">
        <v>0</v>
      </c>
      <c r="E76" s="8">
        <f>E77+E78+E79</f>
        <v>2580</v>
      </c>
      <c r="F76" s="8">
        <f>F77+F78+F79</f>
        <v>2580</v>
      </c>
      <c r="G76" s="8">
        <f>G77+G78+G79</f>
        <v>2580</v>
      </c>
    </row>
    <row r="77" spans="1:7" s="42" customFormat="1" ht="75">
      <c r="A77" s="1" t="s">
        <v>3</v>
      </c>
      <c r="B77" s="2">
        <v>791</v>
      </c>
      <c r="C77" s="3" t="s">
        <v>70</v>
      </c>
      <c r="D77" s="3" t="s">
        <v>4</v>
      </c>
      <c r="E77" s="17">
        <v>2050</v>
      </c>
      <c r="F77" s="17">
        <v>2050</v>
      </c>
      <c r="G77" s="17">
        <v>2050</v>
      </c>
    </row>
    <row r="78" spans="1:7" ht="18.75">
      <c r="A78" s="1" t="s">
        <v>95</v>
      </c>
      <c r="B78" s="2">
        <v>791</v>
      </c>
      <c r="C78" s="3" t="s">
        <v>70</v>
      </c>
      <c r="D78" s="3" t="s">
        <v>7</v>
      </c>
      <c r="E78" s="17">
        <v>510</v>
      </c>
      <c r="F78" s="17">
        <v>510</v>
      </c>
      <c r="G78" s="17">
        <v>510</v>
      </c>
    </row>
    <row r="79" spans="1:7" ht="18.75">
      <c r="A79" s="1" t="s">
        <v>8</v>
      </c>
      <c r="B79" s="2">
        <v>791</v>
      </c>
      <c r="C79" s="3" t="s">
        <v>70</v>
      </c>
      <c r="D79" s="3" t="s">
        <v>9</v>
      </c>
      <c r="E79" s="17">
        <v>20</v>
      </c>
      <c r="F79" s="17">
        <v>20</v>
      </c>
      <c r="G79" s="17">
        <v>20</v>
      </c>
    </row>
    <row r="80" spans="1:7" ht="37.5">
      <c r="A80" s="11" t="s">
        <v>48</v>
      </c>
      <c r="B80" s="12" t="s">
        <v>50</v>
      </c>
      <c r="C80" s="3" t="s">
        <v>91</v>
      </c>
      <c r="D80" s="13"/>
      <c r="E80" s="9">
        <f>E81</f>
        <v>155</v>
      </c>
      <c r="F80" s="9">
        <f>F81</f>
        <v>0</v>
      </c>
      <c r="G80" s="9">
        <f>G81</f>
        <v>0</v>
      </c>
    </row>
    <row r="81" spans="1:7" ht="37.5">
      <c r="A81" s="1" t="s">
        <v>49</v>
      </c>
      <c r="B81" s="2"/>
      <c r="C81" s="3" t="s">
        <v>91</v>
      </c>
      <c r="D81" s="3" t="s">
        <v>7</v>
      </c>
      <c r="E81" s="9">
        <v>155</v>
      </c>
      <c r="F81" s="9">
        <v>0</v>
      </c>
      <c r="G81" s="9">
        <v>0</v>
      </c>
    </row>
    <row r="82" spans="1:7" ht="37.5">
      <c r="A82" s="1" t="s">
        <v>51</v>
      </c>
      <c r="B82" s="2">
        <v>791</v>
      </c>
      <c r="C82" s="3" t="s">
        <v>71</v>
      </c>
      <c r="D82" s="4" t="s">
        <v>0</v>
      </c>
      <c r="E82" s="10">
        <f>E83</f>
        <v>280.9</v>
      </c>
      <c r="F82" s="10">
        <f>F83</f>
        <v>290.6</v>
      </c>
      <c r="G82" s="10">
        <f>G83</f>
        <v>290.6</v>
      </c>
    </row>
    <row r="83" spans="1:7" ht="75">
      <c r="A83" s="1" t="s">
        <v>3</v>
      </c>
      <c r="B83" s="2">
        <v>791</v>
      </c>
      <c r="C83" s="3" t="s">
        <v>71</v>
      </c>
      <c r="D83" s="4" t="s">
        <v>4</v>
      </c>
      <c r="E83" s="17">
        <v>280.9</v>
      </c>
      <c r="F83" s="17">
        <v>290.6</v>
      </c>
      <c r="G83" s="17">
        <v>290.6</v>
      </c>
    </row>
    <row r="84" spans="1:7" ht="18.75">
      <c r="A84" s="1" t="s">
        <v>10</v>
      </c>
      <c r="B84" s="2">
        <v>791</v>
      </c>
      <c r="C84" s="3" t="s">
        <v>72</v>
      </c>
      <c r="D84" s="3" t="s">
        <v>0</v>
      </c>
      <c r="E84" s="9">
        <f>E85</f>
        <v>40</v>
      </c>
      <c r="F84" s="9">
        <f>F85</f>
        <v>20</v>
      </c>
      <c r="G84" s="9">
        <f>G85</f>
        <v>20</v>
      </c>
    </row>
    <row r="85" spans="1:7" ht="18.75">
      <c r="A85" s="1" t="s">
        <v>8</v>
      </c>
      <c r="B85" s="2">
        <v>791</v>
      </c>
      <c r="C85" s="3" t="s">
        <v>72</v>
      </c>
      <c r="D85" s="3" t="s">
        <v>9</v>
      </c>
      <c r="E85" s="17">
        <v>40</v>
      </c>
      <c r="F85" s="17">
        <v>20</v>
      </c>
      <c r="G85" s="17">
        <v>20</v>
      </c>
    </row>
    <row r="86" spans="1:7" ht="18.75">
      <c r="A86" s="43" t="s">
        <v>16</v>
      </c>
      <c r="B86" s="44">
        <v>791</v>
      </c>
      <c r="C86" s="37" t="s">
        <v>73</v>
      </c>
      <c r="D86" s="37"/>
      <c r="E86" s="9">
        <f>E87</f>
        <v>0</v>
      </c>
      <c r="F86" s="9">
        <f>F87</f>
        <v>132</v>
      </c>
      <c r="G86" s="9">
        <f>G87</f>
        <v>276</v>
      </c>
    </row>
    <row r="87" spans="1:7" ht="18.75">
      <c r="A87" s="43" t="s">
        <v>16</v>
      </c>
      <c r="B87" s="44">
        <v>791</v>
      </c>
      <c r="C87" s="37" t="s">
        <v>73</v>
      </c>
      <c r="D87" s="37">
        <v>999</v>
      </c>
      <c r="E87" s="9">
        <v>0</v>
      </c>
      <c r="F87" s="9">
        <v>132</v>
      </c>
      <c r="G87" s="9">
        <v>276</v>
      </c>
    </row>
  </sheetData>
  <sheetProtection/>
  <mergeCells count="8">
    <mergeCell ref="A4:E4"/>
    <mergeCell ref="E5:E6"/>
    <mergeCell ref="F5:G5"/>
    <mergeCell ref="A3:G3"/>
    <mergeCell ref="E1:G1"/>
    <mergeCell ref="A5:A6"/>
    <mergeCell ref="C5:C6"/>
    <mergeCell ref="D5:D6"/>
  </mergeCells>
  <printOptions horizontalCentered="1"/>
  <pageMargins left="1.1811023622047245" right="0.1968503937007874" top="0.3937007874015748" bottom="0.31496062992125984" header="0" footer="0"/>
  <pageSetup fitToHeight="3" horizontalDpi="600" verticalDpi="600" orientation="portrait" paperSize="9" scale="55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111</cp:lastModifiedBy>
  <cp:lastPrinted>2021-12-03T05:40:55Z</cp:lastPrinted>
  <dcterms:created xsi:type="dcterms:W3CDTF">2012-10-09T09:06:29Z</dcterms:created>
  <dcterms:modified xsi:type="dcterms:W3CDTF">2022-12-09T10:48:00Z</dcterms:modified>
  <cp:category/>
  <cp:version/>
  <cp:contentType/>
  <cp:contentStatus/>
</cp:coreProperties>
</file>