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11640" activeTab="0"/>
  </bookViews>
  <sheets>
    <sheet name="вед 2023-2025" sheetId="1" r:id="rId1"/>
  </sheets>
  <definedNames>
    <definedName name="_xlnm.Print_Titles" localSheetId="0">'вед 2023-2025'!$5:$6</definedName>
    <definedName name="_xlnm.Print_Area" localSheetId="0">'вед 2023-2025'!$A$1:$H$116</definedName>
  </definedNames>
  <calcPr fullCalcOnLoad="1"/>
</workbook>
</file>

<file path=xl/sharedStrings.xml><?xml version="1.0" encoding="utf-8"?>
<sst xmlns="http://schemas.openxmlformats.org/spreadsheetml/2006/main" count="365" uniqueCount="149">
  <si>
    <t/>
  </si>
  <si>
    <t>Наименование</t>
  </si>
  <si>
    <t>РзПр</t>
  </si>
  <si>
    <t>Цель</t>
  </si>
  <si>
    <t>Вид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</si>
  <si>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</si>
  <si>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</si>
  <si>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</si>
  <si>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</si>
  <si>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</si>
  <si>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</si>
  <si>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</si>
  <si>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</si>
  <si>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</si>
  <si>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</si>
  <si>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Закупка товаров, работ и услуг для государственных нужд Республики Башкортостан</t>
  </si>
  <si>
    <t>200</t>
  </si>
  <si>
    <t>Иные бюджетные ассигнования</t>
  </si>
  <si>
    <t>800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</si>
  <si>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</si>
  <si>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</si>
  <si>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</si>
  <si>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</si>
  <si>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</si>
  <si>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</si>
  <si>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</si>
  <si>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</si>
  <si>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</si>
  <si>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</si>
  <si>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</si>
  <si>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</si>
  <si>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</si>
  <si>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</si>
  <si>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</si>
  <si>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</si>
  <si>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</si>
  <si>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</si>
  <si>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</si>
  <si>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</si>
  <si>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</si>
  <si>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</si>
  <si>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</si>
  <si>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Мероприятия в сфере культуры, кинематографии</t>
  </si>
  <si>
    <t>ФИЗИЧЕСКАЯ КУЛЬТУРА И СПОРТ</t>
  </si>
  <si>
    <t>1100</t>
  </si>
  <si>
    <t>Мероприятия в области физической культуры и спорта</t>
  </si>
  <si>
    <t>Вед</t>
  </si>
  <si>
    <t>( в тыс. руб.)</t>
  </si>
  <si>
    <t>НАЦИОНАЛЬНАЯ БЕЗОПАСНОСТЬ И ПРАВООХРАНИТЕЛЬНАЯ ДЕЯТЕЛЬНОСТЬ</t>
  </si>
  <si>
    <t>0300</t>
  </si>
  <si>
    <t>0310</t>
  </si>
  <si>
    <t xml:space="preserve">Дорожное хозяйство </t>
  </si>
  <si>
    <t>0400</t>
  </si>
  <si>
    <t>НАЦИОНАЛЬНАЯ ЭКОНОМИКА</t>
  </si>
  <si>
    <t>Проведение работ по землеустройству</t>
  </si>
  <si>
    <t>0113</t>
  </si>
  <si>
    <t>Другие общегосударственные вопросы</t>
  </si>
  <si>
    <t>Мероприятия по развитию инфраструктуры объектов противопожарной службы</t>
  </si>
  <si>
    <t xml:space="preserve">Непрограммные расходы </t>
  </si>
  <si>
    <t xml:space="preserve">Непрограммные расходы  </t>
  </si>
  <si>
    <t>Мероприятия в области коммунального хозяйства</t>
  </si>
  <si>
    <r>
      <t xml:space="preserve">Непрограммные расходы </t>
    </r>
    <r>
      <rPr>
        <i/>
        <sz val="14"/>
        <rFont val="Times New Roman"/>
        <family val="1"/>
      </rPr>
      <t xml:space="preserve"> </t>
    </r>
  </si>
  <si>
    <t>Оценка недвижимости, признание прав и регулирование отношений по государственной собственности</t>
  </si>
  <si>
    <t>Муниципальная программа сельского поселения……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</si>
  <si>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</si>
  <si>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Содержание и обслуживание муниципальной казны</t>
  </si>
  <si>
    <t>Мероприятия в области жилищного хозяйства</t>
  </si>
  <si>
    <t>Мероприятия по обеспечению уличного освещения</t>
  </si>
  <si>
    <t>Мероприятия по благоустройству территорий населенных пунктов</t>
  </si>
  <si>
    <t xml:space="preserve">Мероприятия по озеленению </t>
  </si>
  <si>
    <t>Организация и содержание мест захоронения</t>
  </si>
  <si>
    <t>Прочие мероприятия по благоустройству  поселений</t>
  </si>
  <si>
    <t>Мероприятия по профилактике терроризма и экстремизма</t>
  </si>
  <si>
    <t>Закупка товаров, работ и услуг для государственных (муниципальных) нужд</t>
  </si>
  <si>
    <t>0505</t>
  </si>
  <si>
    <t>Другие вопросы в области жилищно-коммунального хозяйства</t>
  </si>
  <si>
    <t>Другие вопросы в области национальной безопасности и правоохранительной деятельности</t>
  </si>
  <si>
    <t>0314</t>
  </si>
  <si>
    <t>Закупка товаров, работ и услуг для обеспечения государственных (муниципальных) нужд</t>
  </si>
  <si>
    <t>99 0 00 00000</t>
  </si>
  <si>
    <t>30 0 00 98210</t>
  </si>
  <si>
    <t>Государственная поддержка на проведение капитального ремонта общего имущества в многоквартирных домах</t>
  </si>
  <si>
    <t>600</t>
  </si>
  <si>
    <t>Предоставление субсидий бюджетным, автономным учреждениям и иным некоммерческим организациям</t>
  </si>
  <si>
    <t>99 0 00 02030</t>
  </si>
  <si>
    <t>99 0 00 02040</t>
  </si>
  <si>
    <t>99 0 00 07500</t>
  </si>
  <si>
    <t>30 0 00 00000</t>
  </si>
  <si>
    <t>30 0 00 09020</t>
  </si>
  <si>
    <t>30 0 00 09040</t>
  </si>
  <si>
    <t>99 0 00 51180</t>
  </si>
  <si>
    <t>30 0 00 02430</t>
  </si>
  <si>
    <t>30 0 00 24700</t>
  </si>
  <si>
    <t>30 0 00 03150</t>
  </si>
  <si>
    <t>30 0 00 03330</t>
  </si>
  <si>
    <t>30 0 00 03610</t>
  </si>
  <si>
    <t>30 0 00 03530</t>
  </si>
  <si>
    <t>30 0 00 03560</t>
  </si>
  <si>
    <t>30 0 01 00000</t>
  </si>
  <si>
    <t>30 0 01 06050</t>
  </si>
  <si>
    <t>30 0 02 00000</t>
  </si>
  <si>
    <t>30 0 02 06050</t>
  </si>
  <si>
    <t>30 0 03 00000</t>
  </si>
  <si>
    <t>30 0 03 06050</t>
  </si>
  <si>
    <t>30 0 03 06400</t>
  </si>
  <si>
    <t>30 0 04 00000</t>
  </si>
  <si>
    <t>30 0 04 06050</t>
  </si>
  <si>
    <t>30 0 00 74040</t>
  </si>
  <si>
    <t>0600</t>
  </si>
  <si>
    <t>ОХРАНА ОКРУЖАЮЩЕЙ СРЕДЫ</t>
  </si>
  <si>
    <t>0605</t>
  </si>
  <si>
    <t>Другие вопросы в области охраны окружающей среды</t>
  </si>
  <si>
    <t>30 0 00 41200</t>
  </si>
  <si>
    <t>Мероприятия в области экологии и природопользования</t>
  </si>
  <si>
    <t>30 0 00 45870</t>
  </si>
  <si>
    <t>30 0 00 41870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</si>
  <si>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 осуществлению дорожной деятельности  и охране окружающей среды в границах сельских поселений</t>
  </si>
  <si>
    <t>УСЛОВНО УТВЕРЖДЕННЫЕ РАСХОДЫ</t>
  </si>
  <si>
    <t>Условно утверждённые расходы</t>
  </si>
  <si>
    <t>99 0 00 0000</t>
  </si>
  <si>
    <t>Непрограмные расходы</t>
  </si>
  <si>
    <t>99 0 99 99999</t>
  </si>
  <si>
    <t>Всего расходов</t>
  </si>
  <si>
    <t>Плановый период</t>
  </si>
  <si>
    <t>Защита населения и территории от чрезвычайных ситуаций природного и техногенного характера, пожарная безопасность</t>
  </si>
  <si>
    <t>30 0 01 74040</t>
  </si>
  <si>
    <t>30 0 04 74040</t>
  </si>
  <si>
    <t xml:space="preserve">в том числе по Администрации сельского поселения Бурибаевский сельсовет муниципального района Хайбуллинский район Республики Башкортостан </t>
  </si>
  <si>
    <t>Муниципальная программа "Управление муниципальным имуществом сельского поселения Бурибаевский сельсовет муниципального района Хайбуллинский район Республики башкортостан на 2014 -2016 годы" №7\51 от 02.12.2013</t>
  </si>
  <si>
    <t>Муниципальная программа "Пожарная безопасность сельского поселения Бурибаевский сельсовет муниципального района Хайбуллинский район Республики Башкортостан"</t>
  </si>
  <si>
    <t>Муниципальная программа "Противодействие экстремизму и профилактики терроризма, а также минимизации и (или) ликвидации последствий проявлений терроризма и экстремизма на территории 
сельского поселения Бурибаевский сельсовет  муниципального района Хайбуллинский район Республики Башкортостан"</t>
  </si>
  <si>
    <t>Муниципальная программа "Содержание дорог сельского поселения Бурибаевский сельсовет муниципального района Хайбуллинский район Республики Башкортостан"</t>
  </si>
  <si>
    <t xml:space="preserve">Муниципальная программа "Развитие физической культуры и спорта в сельском поселении Бурибаевский сельсовет муниципального района Хайбуллинский район Республики Башкортостан" </t>
  </si>
  <si>
    <t>Обеспечение проведения выборов и референдумов</t>
  </si>
  <si>
    <t>0107</t>
  </si>
  <si>
    <t>Непрограммные расходы</t>
  </si>
  <si>
    <t>Проведение выборов в представительные органы муниципального образования</t>
  </si>
  <si>
    <t>9900000220</t>
  </si>
  <si>
    <t>Массовый спорт</t>
  </si>
  <si>
    <t>1102</t>
  </si>
  <si>
    <t>Приложение 3 к  решению Совета сельского поселения  Бурибаевский сельсовет муниципального района                                                                       Хайбуллинский район Республики Башкортостан от __ декабря 2022 года № _</t>
  </si>
  <si>
    <t>Ведомственная структура расходов бюджета сельского поселения Бурибаевский сельсовет муниципального района Хайбуллинский район Республики Башкортостан на 2023 год и плановый период 2024 и 2025 годов</t>
  </si>
  <si>
    <t>2023 год</t>
  </si>
  <si>
    <t>Закупка товаров, работ и услуг для государственных нужд</t>
  </si>
  <si>
    <t>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</si>
  <si>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 xml:space="preserve">Муниципальная программа «Капитальный ремонт и содержание муниципального жилищного фонда сельского поселенияБурибаевский сельсовет МР Хайбуллинский район Республики Башкортостан </t>
  </si>
  <si>
    <t>Муниципальная программа "Развитие и поддержка коммунального хозяйства сельского поселения Бурибаевский сельсовет муниципального района Хайбуллинский район"</t>
  </si>
  <si>
    <t xml:space="preserve">Муниципальная программа "Благоустройство территории сельского поселения Бурибаевский сельсовет муниципального района Хайбуллинский район Республики Башкортостан" </t>
  </si>
  <si>
    <t xml:space="preserve">Муниципальная программа "Сохранение и развитие  культуры и искусства в сельском поселении Бурибаевский сельсовет муниципального района хайбуллинский район Республики Башкортостан"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</si>
</sst>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_р_._-;\-* #,##0_р_._-;_-* &quot;-&quot;??_р_._-;_-@_-"/>
    <numFmt numFmtId="181" formatCode="0.0"/>
  </numFmts>
  <fonts count="4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5"/>
      <name val="Times New Roman"/>
      <family val="1"/>
    </font>
    <font>
      <b/>
      <sz val="14"/>
      <color indexed="55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 tint="-0.24997000396251678"/>
      <name val="Times New Roman"/>
      <family val="1"/>
    </font>
    <font>
      <b/>
      <sz val="14"/>
      <color theme="0" tint="-0.24997000396251678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 shrinkToFit="1"/>
    </xf>
    <xf numFmtId="0" fontId="2" fillId="0" borderId="11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right" shrinkToFit="1"/>
    </xf>
    <xf numFmtId="0" fontId="45" fillId="0" borderId="0" xfId="0" applyFont="1" applyFill="1" applyAlignment="1">
      <alignment/>
    </xf>
    <xf numFmtId="174" fontId="46" fillId="0" borderId="0" xfId="0" applyNumberFormat="1" applyFont="1" applyFill="1" applyAlignment="1">
      <alignment/>
    </xf>
    <xf numFmtId="0" fontId="2" fillId="0" borderId="10" xfId="52" applyFont="1" applyFill="1" applyBorder="1" applyAlignment="1" quotePrefix="1">
      <alignment horizontal="left" wrapText="1"/>
      <protection/>
    </xf>
    <xf numFmtId="0" fontId="2" fillId="0" borderId="10" xfId="53" applyFont="1" applyFill="1" applyBorder="1" applyAlignment="1" quotePrefix="1">
      <alignment horizontal="right" wrapText="1"/>
      <protection/>
    </xf>
    <xf numFmtId="0" fontId="2" fillId="0" borderId="10" xfId="52" applyFont="1" applyFill="1" applyBorder="1" applyAlignment="1" quotePrefix="1">
      <alignment horizontal="left" vertical="top" wrapText="1"/>
      <protection/>
    </xf>
    <xf numFmtId="0" fontId="2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 quotePrefix="1">
      <alignment horizontal="center" wrapText="1"/>
      <protection/>
    </xf>
    <xf numFmtId="49" fontId="3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right" shrinkToFi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right" shrinkToFit="1"/>
    </xf>
    <xf numFmtId="181" fontId="3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2" fontId="2" fillId="0" borderId="12" xfId="52" applyNumberFormat="1" applyFont="1" applyFill="1" applyBorder="1" applyAlignment="1">
      <alignment horizontal="center" shrinkToFit="1"/>
      <protection/>
    </xf>
    <xf numFmtId="0" fontId="47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 quotePrefix="1">
      <alignment horizontal="center" wrapText="1"/>
    </xf>
    <xf numFmtId="0" fontId="5" fillId="0" borderId="10" xfId="0" applyFont="1" applyFill="1" applyBorder="1" applyAlignment="1" quotePrefix="1">
      <alignment horizontal="right" wrapText="1"/>
    </xf>
    <xf numFmtId="181" fontId="5" fillId="0" borderId="10" xfId="0" applyNumberFormat="1" applyFont="1" applyFill="1" applyBorder="1" applyAlignment="1" quotePrefix="1">
      <alignment horizontal="right" wrapText="1"/>
    </xf>
    <xf numFmtId="0" fontId="2" fillId="0" borderId="10" xfId="0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 quotePrefix="1">
      <alignment horizontal="center" wrapText="1"/>
    </xf>
    <xf numFmtId="0" fontId="2" fillId="0" borderId="10" xfId="0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 quotePrefix="1">
      <alignment horizontal="right" wrapText="1"/>
    </xf>
    <xf numFmtId="0" fontId="2" fillId="0" borderId="10" xfId="0" applyFont="1" applyFill="1" applyBorder="1" applyAlignment="1" quotePrefix="1">
      <alignment horizontal="center" wrapText="1"/>
    </xf>
    <xf numFmtId="17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 shrinkToFit="1"/>
    </xf>
    <xf numFmtId="49" fontId="2" fillId="0" borderId="13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left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171450</xdr:colOff>
      <xdr:row>22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4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="80" zoomScaleNormal="80" zoomScalePageLayoutView="0" workbookViewId="0" topLeftCell="A102">
      <selection activeCell="A110" sqref="A110"/>
    </sheetView>
  </sheetViews>
  <sheetFormatPr defaultColWidth="9.00390625" defaultRowHeight="5.25" customHeight="1"/>
  <cols>
    <col min="1" max="1" width="80.75390625" style="22" customWidth="1"/>
    <col min="2" max="2" width="10.125" style="41" customWidth="1"/>
    <col min="3" max="3" width="9.75390625" style="42" customWidth="1"/>
    <col min="4" max="4" width="16.625" style="42" customWidth="1"/>
    <col min="5" max="5" width="7.875" style="42" customWidth="1"/>
    <col min="6" max="6" width="13.00390625" style="42" customWidth="1"/>
    <col min="7" max="7" width="12.00390625" style="22" customWidth="1"/>
    <col min="8" max="8" width="11.875" style="22" customWidth="1"/>
    <col min="9" max="9" width="10.375" style="22" customWidth="1"/>
    <col min="10" max="11" width="9.125" style="22" customWidth="1"/>
    <col min="12" max="12" width="10.125" style="22" customWidth="1"/>
    <col min="13" max="14" width="10.875" style="22" customWidth="1"/>
    <col min="15" max="16384" width="9.125" style="22" customWidth="1"/>
  </cols>
  <sheetData>
    <row r="1" spans="1:8" ht="96" customHeight="1">
      <c r="A1" s="19"/>
      <c r="B1" s="20"/>
      <c r="C1" s="21"/>
      <c r="D1" s="43" t="s">
        <v>140</v>
      </c>
      <c r="E1" s="43"/>
      <c r="F1" s="43"/>
      <c r="G1" s="43"/>
      <c r="H1" s="43"/>
    </row>
    <row r="2" spans="1:6" ht="18.75">
      <c r="A2" s="47"/>
      <c r="B2" s="47"/>
      <c r="C2" s="48"/>
      <c r="D2" s="48"/>
      <c r="E2" s="48"/>
      <c r="F2" s="48"/>
    </row>
    <row r="3" spans="1:8" ht="91.5" customHeight="1">
      <c r="A3" s="54" t="s">
        <v>141</v>
      </c>
      <c r="B3" s="54"/>
      <c r="C3" s="54"/>
      <c r="D3" s="54"/>
      <c r="E3" s="54"/>
      <c r="F3" s="54"/>
      <c r="G3" s="54"/>
      <c r="H3" s="54"/>
    </row>
    <row r="4" spans="1:8" ht="24" customHeight="1">
      <c r="A4" s="44" t="s">
        <v>47</v>
      </c>
      <c r="B4" s="44"/>
      <c r="C4" s="44"/>
      <c r="D4" s="44"/>
      <c r="E4" s="44"/>
      <c r="F4" s="44"/>
      <c r="G4" s="44"/>
      <c r="H4" s="44"/>
    </row>
    <row r="5" spans="1:8" ht="18.75">
      <c r="A5" s="49" t="s">
        <v>1</v>
      </c>
      <c r="B5" s="49" t="s">
        <v>46</v>
      </c>
      <c r="C5" s="45" t="s">
        <v>2</v>
      </c>
      <c r="D5" s="45" t="s">
        <v>3</v>
      </c>
      <c r="E5" s="45" t="s">
        <v>4</v>
      </c>
      <c r="F5" s="51" t="s">
        <v>142</v>
      </c>
      <c r="G5" s="53" t="s">
        <v>123</v>
      </c>
      <c r="H5" s="53"/>
    </row>
    <row r="6" spans="1:14" ht="18.75">
      <c r="A6" s="50"/>
      <c r="B6" s="50"/>
      <c r="C6" s="46"/>
      <c r="D6" s="46"/>
      <c r="E6" s="46"/>
      <c r="F6" s="52"/>
      <c r="G6" s="10">
        <v>2024</v>
      </c>
      <c r="H6" s="10">
        <v>2025</v>
      </c>
      <c r="L6" s="12">
        <v>7881</v>
      </c>
      <c r="M6" s="12">
        <v>5067.5</v>
      </c>
      <c r="N6" s="12">
        <v>4975.5</v>
      </c>
    </row>
    <row r="7" spans="1:14" s="27" customFormat="1" ht="18.75">
      <c r="A7" s="23" t="s">
        <v>122</v>
      </c>
      <c r="B7" s="24"/>
      <c r="C7" s="25" t="s">
        <v>0</v>
      </c>
      <c r="D7" s="25" t="s">
        <v>0</v>
      </c>
      <c r="E7" s="25" t="s">
        <v>0</v>
      </c>
      <c r="F7" s="26">
        <f>F9+F34+F39+F48+F57+F96+F103+F108+F113</f>
        <v>8827.9</v>
      </c>
      <c r="G7" s="26">
        <f>G9+G34+G39+G48+G57+G96+G103+G108+G113</f>
        <v>5662.6</v>
      </c>
      <c r="H7" s="26">
        <f>H9+H34+H39+H48+H57+H96+H103+H108+H113</f>
        <v>5796.6</v>
      </c>
      <c r="L7" s="13">
        <f>L6-F7</f>
        <v>-946.8999999999996</v>
      </c>
      <c r="M7" s="13">
        <f>M6-G7</f>
        <v>-595.1000000000004</v>
      </c>
      <c r="N7" s="13">
        <f>N6-H7</f>
        <v>-821.1000000000004</v>
      </c>
    </row>
    <row r="8" spans="1:14" s="27" customFormat="1" ht="56.25">
      <c r="A8" s="23" t="s">
        <v>127</v>
      </c>
      <c r="B8" s="24">
        <v>791</v>
      </c>
      <c r="C8" s="25"/>
      <c r="D8" s="25"/>
      <c r="E8" s="25"/>
      <c r="F8" s="26">
        <f>F7</f>
        <v>8827.9</v>
      </c>
      <c r="G8" s="26">
        <f>G7</f>
        <v>5662.6</v>
      </c>
      <c r="H8" s="26">
        <f>H7</f>
        <v>5796.6</v>
      </c>
      <c r="L8" s="13"/>
      <c r="M8" s="13"/>
      <c r="N8" s="13"/>
    </row>
    <row r="9" spans="1:10" ht="18.75">
      <c r="A9" s="1" t="s">
        <v>5</v>
      </c>
      <c r="B9" s="3">
        <v>791</v>
      </c>
      <c r="C9" s="2" t="s">
        <v>6</v>
      </c>
      <c r="D9" s="2" t="s">
        <v>0</v>
      </c>
      <c r="E9" s="2" t="s">
        <v>0</v>
      </c>
      <c r="F9" s="8">
        <f>F10+F14+F24+F20</f>
        <v>3875</v>
      </c>
      <c r="G9" s="8">
        <f>G10+G14+G24</f>
        <v>3700</v>
      </c>
      <c r="H9" s="8">
        <f>H10+H14+H24</f>
        <v>3700</v>
      </c>
      <c r="I9" s="28"/>
      <c r="J9" s="28"/>
    </row>
    <row r="10" spans="1:8" ht="37.5">
      <c r="A10" s="1" t="s">
        <v>7</v>
      </c>
      <c r="B10" s="3">
        <v>791</v>
      </c>
      <c r="C10" s="2" t="s">
        <v>8</v>
      </c>
      <c r="D10" s="2" t="s">
        <v>0</v>
      </c>
      <c r="E10" s="2" t="s">
        <v>0</v>
      </c>
      <c r="F10" s="8">
        <f aca="true" t="shared" si="0" ref="F10:H12">F11</f>
        <v>1100</v>
      </c>
      <c r="G10" s="8">
        <f t="shared" si="0"/>
        <v>1100</v>
      </c>
      <c r="H10" s="8">
        <f t="shared" si="0"/>
        <v>1100</v>
      </c>
    </row>
    <row r="11" spans="1:8" ht="18.75">
      <c r="A11" s="1" t="s">
        <v>61</v>
      </c>
      <c r="B11" s="3">
        <v>791</v>
      </c>
      <c r="C11" s="2" t="s">
        <v>8</v>
      </c>
      <c r="D11" s="2" t="s">
        <v>79</v>
      </c>
      <c r="E11" s="5"/>
      <c r="F11" s="8">
        <f t="shared" si="0"/>
        <v>1100</v>
      </c>
      <c r="G11" s="8">
        <f t="shared" si="0"/>
        <v>1100</v>
      </c>
      <c r="H11" s="8">
        <f t="shared" si="0"/>
        <v>1100</v>
      </c>
    </row>
    <row r="12" spans="1:8" ht="18.75">
      <c r="A12" s="1" t="s">
        <v>9</v>
      </c>
      <c r="B12" s="3">
        <v>791</v>
      </c>
      <c r="C12" s="2" t="s">
        <v>8</v>
      </c>
      <c r="D12" s="2" t="s">
        <v>84</v>
      </c>
      <c r="E12" s="5" t="s">
        <v>0</v>
      </c>
      <c r="F12" s="8">
        <f t="shared" si="0"/>
        <v>1100</v>
      </c>
      <c r="G12" s="8">
        <f t="shared" si="0"/>
        <v>1100</v>
      </c>
      <c r="H12" s="8">
        <f t="shared" si="0"/>
        <v>1100</v>
      </c>
    </row>
    <row r="13" spans="1:8" ht="54.75" customHeight="1">
      <c r="A13" s="1" t="s">
        <v>10</v>
      </c>
      <c r="B13" s="3">
        <v>791</v>
      </c>
      <c r="C13" s="2" t="s">
        <v>8</v>
      </c>
      <c r="D13" s="2" t="s">
        <v>84</v>
      </c>
      <c r="E13" s="5" t="s">
        <v>11</v>
      </c>
      <c r="F13" s="11">
        <v>1100</v>
      </c>
      <c r="G13" s="11">
        <v>1100</v>
      </c>
      <c r="H13" s="11">
        <v>1100</v>
      </c>
    </row>
    <row r="14" spans="1:8" ht="56.25">
      <c r="A14" s="1" t="s">
        <v>12</v>
      </c>
      <c r="B14" s="3">
        <v>791</v>
      </c>
      <c r="C14" s="2" t="s">
        <v>13</v>
      </c>
      <c r="D14" s="2" t="s">
        <v>0</v>
      </c>
      <c r="E14" s="5" t="s">
        <v>0</v>
      </c>
      <c r="F14" s="8">
        <f aca="true" t="shared" si="1" ref="F14:H15">F15</f>
        <v>2580</v>
      </c>
      <c r="G14" s="8">
        <f t="shared" si="1"/>
        <v>2580</v>
      </c>
      <c r="H14" s="8">
        <f t="shared" si="1"/>
        <v>2580</v>
      </c>
    </row>
    <row r="15" spans="1:8" ht="18.75">
      <c r="A15" s="1" t="s">
        <v>58</v>
      </c>
      <c r="B15" s="3">
        <v>791</v>
      </c>
      <c r="C15" s="2" t="s">
        <v>13</v>
      </c>
      <c r="D15" s="2" t="s">
        <v>79</v>
      </c>
      <c r="E15" s="5"/>
      <c r="F15" s="8">
        <f t="shared" si="1"/>
        <v>2580</v>
      </c>
      <c r="G15" s="8">
        <f t="shared" si="1"/>
        <v>2580</v>
      </c>
      <c r="H15" s="8">
        <f t="shared" si="1"/>
        <v>2580</v>
      </c>
    </row>
    <row r="16" spans="1:8" ht="18.75">
      <c r="A16" s="1" t="s">
        <v>14</v>
      </c>
      <c r="B16" s="3">
        <v>791</v>
      </c>
      <c r="C16" s="2" t="s">
        <v>13</v>
      </c>
      <c r="D16" s="2" t="s">
        <v>85</v>
      </c>
      <c r="E16" s="5" t="s">
        <v>0</v>
      </c>
      <c r="F16" s="8">
        <f>F17+F18+F19</f>
        <v>2580</v>
      </c>
      <c r="G16" s="8">
        <f>G17+G18+G19</f>
        <v>2580</v>
      </c>
      <c r="H16" s="8">
        <f>H17+H18+H19</f>
        <v>2580</v>
      </c>
    </row>
    <row r="17" spans="1:8" ht="59.25" customHeight="1">
      <c r="A17" s="1" t="s">
        <v>10</v>
      </c>
      <c r="B17" s="3">
        <v>791</v>
      </c>
      <c r="C17" s="2" t="s">
        <v>13</v>
      </c>
      <c r="D17" s="2" t="s">
        <v>85</v>
      </c>
      <c r="E17" s="5" t="s">
        <v>11</v>
      </c>
      <c r="F17" s="11">
        <v>2050</v>
      </c>
      <c r="G17" s="11">
        <v>2050</v>
      </c>
      <c r="H17" s="11">
        <v>2050</v>
      </c>
    </row>
    <row r="18" spans="1:8" ht="37.5">
      <c r="A18" s="1" t="s">
        <v>78</v>
      </c>
      <c r="B18" s="3">
        <v>791</v>
      </c>
      <c r="C18" s="2" t="s">
        <v>13</v>
      </c>
      <c r="D18" s="2" t="s">
        <v>85</v>
      </c>
      <c r="E18" s="5" t="s">
        <v>16</v>
      </c>
      <c r="F18" s="11">
        <v>510</v>
      </c>
      <c r="G18" s="11">
        <v>510</v>
      </c>
      <c r="H18" s="11">
        <v>510</v>
      </c>
    </row>
    <row r="19" spans="1:8" ht="18.75">
      <c r="A19" s="1" t="s">
        <v>17</v>
      </c>
      <c r="B19" s="3">
        <v>791</v>
      </c>
      <c r="C19" s="2" t="s">
        <v>13</v>
      </c>
      <c r="D19" s="2" t="s">
        <v>85</v>
      </c>
      <c r="E19" s="5" t="s">
        <v>18</v>
      </c>
      <c r="F19" s="11">
        <v>20</v>
      </c>
      <c r="G19" s="11">
        <v>20</v>
      </c>
      <c r="H19" s="11">
        <v>20</v>
      </c>
    </row>
    <row r="20" spans="1:8" ht="18.75">
      <c r="A20" s="14" t="s">
        <v>133</v>
      </c>
      <c r="B20" s="3">
        <v>791</v>
      </c>
      <c r="C20" s="15" t="s">
        <v>134</v>
      </c>
      <c r="D20" s="29"/>
      <c r="E20" s="5"/>
      <c r="F20" s="11">
        <f>F23</f>
        <v>155</v>
      </c>
      <c r="G20" s="11">
        <f>G23</f>
        <v>0</v>
      </c>
      <c r="H20" s="11">
        <f>H23</f>
        <v>0</v>
      </c>
    </row>
    <row r="21" spans="1:8" ht="18.75">
      <c r="A21" s="16" t="s">
        <v>135</v>
      </c>
      <c r="B21" s="3">
        <v>791</v>
      </c>
      <c r="C21" s="15" t="s">
        <v>134</v>
      </c>
      <c r="D21" s="17">
        <v>9900000000</v>
      </c>
      <c r="E21" s="5"/>
      <c r="F21" s="11">
        <f>F23</f>
        <v>155</v>
      </c>
      <c r="G21" s="11">
        <f>G23</f>
        <v>0</v>
      </c>
      <c r="H21" s="11">
        <f>H23</f>
        <v>0</v>
      </c>
    </row>
    <row r="22" spans="1:8" ht="37.5">
      <c r="A22" s="16" t="s">
        <v>136</v>
      </c>
      <c r="B22" s="3">
        <v>791</v>
      </c>
      <c r="C22" s="15" t="s">
        <v>134</v>
      </c>
      <c r="D22" s="18" t="s">
        <v>137</v>
      </c>
      <c r="E22" s="5"/>
      <c r="F22" s="11">
        <f>F23</f>
        <v>155</v>
      </c>
      <c r="G22" s="11">
        <f>G23</f>
        <v>0</v>
      </c>
      <c r="H22" s="11">
        <f>H23</f>
        <v>0</v>
      </c>
    </row>
    <row r="23" spans="1:8" ht="37.5">
      <c r="A23" s="1" t="s">
        <v>78</v>
      </c>
      <c r="B23" s="3">
        <v>791</v>
      </c>
      <c r="C23" s="15" t="s">
        <v>134</v>
      </c>
      <c r="D23" s="18" t="s">
        <v>137</v>
      </c>
      <c r="E23" s="5" t="s">
        <v>16</v>
      </c>
      <c r="F23" s="11">
        <v>155</v>
      </c>
      <c r="G23" s="11">
        <v>0</v>
      </c>
      <c r="H23" s="11">
        <v>0</v>
      </c>
    </row>
    <row r="24" spans="1:8" ht="18.75">
      <c r="A24" s="1" t="s">
        <v>19</v>
      </c>
      <c r="B24" s="3">
        <v>791</v>
      </c>
      <c r="C24" s="2" t="s">
        <v>20</v>
      </c>
      <c r="D24" s="2" t="s">
        <v>0</v>
      </c>
      <c r="E24" s="5" t="s">
        <v>0</v>
      </c>
      <c r="F24" s="8">
        <f aca="true" t="shared" si="2" ref="F24:H26">F25</f>
        <v>40</v>
      </c>
      <c r="G24" s="8">
        <f t="shared" si="2"/>
        <v>20</v>
      </c>
      <c r="H24" s="8">
        <f t="shared" si="2"/>
        <v>20</v>
      </c>
    </row>
    <row r="25" spans="1:8" ht="18.75">
      <c r="A25" s="1" t="s">
        <v>59</v>
      </c>
      <c r="B25" s="3">
        <v>791</v>
      </c>
      <c r="C25" s="2" t="s">
        <v>20</v>
      </c>
      <c r="D25" s="2" t="s">
        <v>79</v>
      </c>
      <c r="E25" s="5"/>
      <c r="F25" s="8">
        <f t="shared" si="2"/>
        <v>40</v>
      </c>
      <c r="G25" s="8">
        <f t="shared" si="2"/>
        <v>20</v>
      </c>
      <c r="H25" s="8">
        <f t="shared" si="2"/>
        <v>20</v>
      </c>
    </row>
    <row r="26" spans="1:8" ht="18.75">
      <c r="A26" s="1" t="s">
        <v>21</v>
      </c>
      <c r="B26" s="3">
        <v>791</v>
      </c>
      <c r="C26" s="2" t="s">
        <v>20</v>
      </c>
      <c r="D26" s="2" t="s">
        <v>86</v>
      </c>
      <c r="E26" s="5" t="s">
        <v>0</v>
      </c>
      <c r="F26" s="8">
        <f t="shared" si="2"/>
        <v>40</v>
      </c>
      <c r="G26" s="8">
        <f t="shared" si="2"/>
        <v>20</v>
      </c>
      <c r="H26" s="8">
        <f t="shared" si="2"/>
        <v>20</v>
      </c>
    </row>
    <row r="27" spans="1:8" ht="20.25" customHeight="1">
      <c r="A27" s="1" t="s">
        <v>17</v>
      </c>
      <c r="B27" s="3">
        <v>791</v>
      </c>
      <c r="C27" s="2" t="s">
        <v>20</v>
      </c>
      <c r="D27" s="2" t="s">
        <v>86</v>
      </c>
      <c r="E27" s="5" t="s">
        <v>18</v>
      </c>
      <c r="F27" s="11">
        <v>40</v>
      </c>
      <c r="G27" s="11">
        <v>20</v>
      </c>
      <c r="H27" s="11">
        <v>20</v>
      </c>
    </row>
    <row r="28" spans="1:8" ht="1.5" customHeight="1" hidden="1">
      <c r="A28" s="1" t="s">
        <v>56</v>
      </c>
      <c r="B28" s="3">
        <v>791</v>
      </c>
      <c r="C28" s="2" t="s">
        <v>55</v>
      </c>
      <c r="D28" s="2"/>
      <c r="E28" s="5"/>
      <c r="F28" s="8"/>
      <c r="G28" s="8"/>
      <c r="H28" s="8"/>
    </row>
    <row r="29" spans="1:8" s="30" customFormat="1" ht="75" hidden="1">
      <c r="A29" s="1" t="s">
        <v>128</v>
      </c>
      <c r="B29" s="3"/>
      <c r="C29" s="2" t="s">
        <v>55</v>
      </c>
      <c r="D29" s="2" t="s">
        <v>87</v>
      </c>
      <c r="E29" s="5"/>
      <c r="F29" s="8"/>
      <c r="G29" s="8"/>
      <c r="H29" s="8"/>
    </row>
    <row r="30" spans="1:8" ht="37.5" hidden="1">
      <c r="A30" s="1" t="s">
        <v>62</v>
      </c>
      <c r="B30" s="3"/>
      <c r="C30" s="2" t="s">
        <v>55</v>
      </c>
      <c r="D30" s="2" t="s">
        <v>88</v>
      </c>
      <c r="E30" s="5"/>
      <c r="F30" s="8"/>
      <c r="G30" s="8"/>
      <c r="H30" s="8"/>
    </row>
    <row r="31" spans="1:8" ht="37.5" hidden="1">
      <c r="A31" s="1" t="s">
        <v>78</v>
      </c>
      <c r="B31" s="3"/>
      <c r="C31" s="2" t="s">
        <v>55</v>
      </c>
      <c r="D31" s="2" t="s">
        <v>88</v>
      </c>
      <c r="E31" s="5" t="s">
        <v>16</v>
      </c>
      <c r="F31" s="8"/>
      <c r="G31" s="8"/>
      <c r="H31" s="8"/>
    </row>
    <row r="32" spans="1:8" ht="18.75" hidden="1">
      <c r="A32" s="1" t="s">
        <v>65</v>
      </c>
      <c r="B32" s="3">
        <v>791</v>
      </c>
      <c r="C32" s="2" t="s">
        <v>55</v>
      </c>
      <c r="D32" s="2" t="s">
        <v>89</v>
      </c>
      <c r="E32" s="5" t="s">
        <v>0</v>
      </c>
      <c r="F32" s="8"/>
      <c r="G32" s="8"/>
      <c r="H32" s="8"/>
    </row>
    <row r="33" spans="1:8" ht="37.5" hidden="1">
      <c r="A33" s="1" t="s">
        <v>78</v>
      </c>
      <c r="B33" s="3">
        <v>791</v>
      </c>
      <c r="C33" s="2" t="s">
        <v>55</v>
      </c>
      <c r="D33" s="2" t="s">
        <v>89</v>
      </c>
      <c r="E33" s="5" t="s">
        <v>16</v>
      </c>
      <c r="F33" s="8"/>
      <c r="G33" s="8"/>
      <c r="H33" s="8"/>
    </row>
    <row r="34" spans="1:8" ht="18.75">
      <c r="A34" s="1" t="s">
        <v>22</v>
      </c>
      <c r="B34" s="3">
        <v>791</v>
      </c>
      <c r="C34" s="2" t="s">
        <v>23</v>
      </c>
      <c r="D34" s="2"/>
      <c r="E34" s="5"/>
      <c r="F34" s="8">
        <f aca="true" t="shared" si="3" ref="F34:H37">F35</f>
        <v>280.9</v>
      </c>
      <c r="G34" s="8">
        <f t="shared" si="3"/>
        <v>290.6</v>
      </c>
      <c r="H34" s="8">
        <f t="shared" si="3"/>
        <v>290.6</v>
      </c>
    </row>
    <row r="35" spans="1:8" ht="18.75">
      <c r="A35" s="1" t="s">
        <v>24</v>
      </c>
      <c r="B35" s="3">
        <v>791</v>
      </c>
      <c r="C35" s="2" t="s">
        <v>25</v>
      </c>
      <c r="D35" s="2"/>
      <c r="E35" s="5"/>
      <c r="F35" s="8">
        <f t="shared" si="3"/>
        <v>280.9</v>
      </c>
      <c r="G35" s="8">
        <f t="shared" si="3"/>
        <v>290.6</v>
      </c>
      <c r="H35" s="8">
        <f t="shared" si="3"/>
        <v>290.6</v>
      </c>
    </row>
    <row r="36" spans="1:8" ht="18.75">
      <c r="A36" s="1" t="s">
        <v>58</v>
      </c>
      <c r="B36" s="3">
        <v>791</v>
      </c>
      <c r="C36" s="2" t="s">
        <v>25</v>
      </c>
      <c r="D36" s="2" t="s">
        <v>79</v>
      </c>
      <c r="E36" s="5"/>
      <c r="F36" s="8">
        <f t="shared" si="3"/>
        <v>280.9</v>
      </c>
      <c r="G36" s="8">
        <f t="shared" si="3"/>
        <v>290.6</v>
      </c>
      <c r="H36" s="8">
        <f t="shared" si="3"/>
        <v>290.6</v>
      </c>
    </row>
    <row r="37" spans="1:8" ht="37.5">
      <c r="A37" s="1" t="s">
        <v>26</v>
      </c>
      <c r="B37" s="3">
        <v>791</v>
      </c>
      <c r="C37" s="2" t="s">
        <v>25</v>
      </c>
      <c r="D37" s="2" t="s">
        <v>90</v>
      </c>
      <c r="E37" s="5" t="s">
        <v>0</v>
      </c>
      <c r="F37" s="8">
        <f t="shared" si="3"/>
        <v>280.9</v>
      </c>
      <c r="G37" s="8">
        <f t="shared" si="3"/>
        <v>290.6</v>
      </c>
      <c r="H37" s="8">
        <f t="shared" si="3"/>
        <v>290.6</v>
      </c>
    </row>
    <row r="38" spans="1:8" s="30" customFormat="1" ht="75">
      <c r="A38" s="1" t="s">
        <v>10</v>
      </c>
      <c r="B38" s="3">
        <v>791</v>
      </c>
      <c r="C38" s="2" t="s">
        <v>25</v>
      </c>
      <c r="D38" s="2" t="s">
        <v>90</v>
      </c>
      <c r="E38" s="5" t="s">
        <v>11</v>
      </c>
      <c r="F38" s="11">
        <v>280.9</v>
      </c>
      <c r="G38" s="11">
        <v>290.6</v>
      </c>
      <c r="H38" s="11">
        <v>290.6</v>
      </c>
    </row>
    <row r="39" spans="1:8" ht="37.5">
      <c r="A39" s="1" t="s">
        <v>48</v>
      </c>
      <c r="B39" s="3">
        <v>791</v>
      </c>
      <c r="C39" s="2" t="s">
        <v>49</v>
      </c>
      <c r="D39" s="2"/>
      <c r="E39" s="5"/>
      <c r="F39" s="8">
        <f>F40+F44</f>
        <v>95</v>
      </c>
      <c r="G39" s="8">
        <f>G40+G44</f>
        <v>55</v>
      </c>
      <c r="H39" s="8">
        <f>H40+H44</f>
        <v>55</v>
      </c>
    </row>
    <row r="40" spans="1:8" ht="37.5">
      <c r="A40" s="1" t="s">
        <v>124</v>
      </c>
      <c r="B40" s="3">
        <v>791</v>
      </c>
      <c r="C40" s="2" t="s">
        <v>50</v>
      </c>
      <c r="D40" s="2"/>
      <c r="E40" s="5"/>
      <c r="F40" s="8">
        <f aca="true" t="shared" si="4" ref="F40:H42">F41</f>
        <v>50</v>
      </c>
      <c r="G40" s="8">
        <f t="shared" si="4"/>
        <v>50</v>
      </c>
      <c r="H40" s="8">
        <f t="shared" si="4"/>
        <v>50</v>
      </c>
    </row>
    <row r="41" spans="1:8" ht="56.25">
      <c r="A41" s="1" t="s">
        <v>129</v>
      </c>
      <c r="B41" s="3">
        <v>791</v>
      </c>
      <c r="C41" s="2" t="s">
        <v>50</v>
      </c>
      <c r="D41" s="2" t="s">
        <v>87</v>
      </c>
      <c r="E41" s="5"/>
      <c r="F41" s="8">
        <f t="shared" si="4"/>
        <v>50</v>
      </c>
      <c r="G41" s="8">
        <f t="shared" si="4"/>
        <v>50</v>
      </c>
      <c r="H41" s="8">
        <f t="shared" si="4"/>
        <v>50</v>
      </c>
    </row>
    <row r="42" spans="1:8" ht="37.5">
      <c r="A42" s="1" t="s">
        <v>57</v>
      </c>
      <c r="B42" s="3">
        <v>791</v>
      </c>
      <c r="C42" s="2" t="s">
        <v>50</v>
      </c>
      <c r="D42" s="2" t="s">
        <v>91</v>
      </c>
      <c r="E42" s="5"/>
      <c r="F42" s="8">
        <f t="shared" si="4"/>
        <v>50</v>
      </c>
      <c r="G42" s="8">
        <f t="shared" si="4"/>
        <v>50</v>
      </c>
      <c r="H42" s="8">
        <f t="shared" si="4"/>
        <v>50</v>
      </c>
    </row>
    <row r="43" spans="1:8" ht="37.5">
      <c r="A43" s="1" t="s">
        <v>78</v>
      </c>
      <c r="B43" s="3">
        <v>791</v>
      </c>
      <c r="C43" s="2" t="s">
        <v>50</v>
      </c>
      <c r="D43" s="2" t="s">
        <v>91</v>
      </c>
      <c r="E43" s="5" t="s">
        <v>16</v>
      </c>
      <c r="F43" s="11">
        <v>50</v>
      </c>
      <c r="G43" s="11">
        <v>50</v>
      </c>
      <c r="H43" s="11">
        <v>50</v>
      </c>
    </row>
    <row r="44" spans="1:8" ht="37.5">
      <c r="A44" s="1" t="s">
        <v>76</v>
      </c>
      <c r="B44" s="3">
        <v>791</v>
      </c>
      <c r="C44" s="2" t="s">
        <v>77</v>
      </c>
      <c r="D44" s="2"/>
      <c r="E44" s="6"/>
      <c r="F44" s="8">
        <f aca="true" t="shared" si="5" ref="F44:H46">F45</f>
        <v>45</v>
      </c>
      <c r="G44" s="8">
        <f t="shared" si="5"/>
        <v>5</v>
      </c>
      <c r="H44" s="8">
        <f t="shared" si="5"/>
        <v>5</v>
      </c>
    </row>
    <row r="45" spans="1:8" ht="93.75" customHeight="1">
      <c r="A45" s="55" t="s">
        <v>130</v>
      </c>
      <c r="B45" s="3">
        <v>791</v>
      </c>
      <c r="C45" s="2" t="s">
        <v>77</v>
      </c>
      <c r="D45" s="2" t="s">
        <v>87</v>
      </c>
      <c r="E45" s="6"/>
      <c r="F45" s="8">
        <f t="shared" si="5"/>
        <v>45</v>
      </c>
      <c r="G45" s="8">
        <f t="shared" si="5"/>
        <v>5</v>
      </c>
      <c r="H45" s="8">
        <f t="shared" si="5"/>
        <v>5</v>
      </c>
    </row>
    <row r="46" spans="1:8" ht="18.75">
      <c r="A46" s="1" t="s">
        <v>72</v>
      </c>
      <c r="B46" s="3">
        <v>791</v>
      </c>
      <c r="C46" s="2" t="s">
        <v>77</v>
      </c>
      <c r="D46" s="2" t="s">
        <v>92</v>
      </c>
      <c r="E46" s="5"/>
      <c r="F46" s="8">
        <f t="shared" si="5"/>
        <v>45</v>
      </c>
      <c r="G46" s="8">
        <f t="shared" si="5"/>
        <v>5</v>
      </c>
      <c r="H46" s="8">
        <f t="shared" si="5"/>
        <v>5</v>
      </c>
    </row>
    <row r="47" spans="1:8" s="30" customFormat="1" ht="40.5" customHeight="1">
      <c r="A47" s="1" t="s">
        <v>73</v>
      </c>
      <c r="B47" s="3">
        <v>791</v>
      </c>
      <c r="C47" s="2" t="s">
        <v>77</v>
      </c>
      <c r="D47" s="2" t="s">
        <v>92</v>
      </c>
      <c r="E47" s="5" t="s">
        <v>16</v>
      </c>
      <c r="F47" s="8">
        <v>45</v>
      </c>
      <c r="G47" s="8">
        <v>5</v>
      </c>
      <c r="H47" s="8">
        <v>5</v>
      </c>
    </row>
    <row r="48" spans="1:8" ht="0.75" customHeight="1">
      <c r="A48" s="1" t="s">
        <v>53</v>
      </c>
      <c r="B48" s="3">
        <v>791</v>
      </c>
      <c r="C48" s="2" t="s">
        <v>52</v>
      </c>
      <c r="D48" s="2"/>
      <c r="E48" s="5"/>
      <c r="F48" s="8">
        <f aca="true" t="shared" si="6" ref="F48:H51">F49</f>
        <v>892</v>
      </c>
      <c r="G48" s="8">
        <f t="shared" si="6"/>
        <v>0</v>
      </c>
      <c r="H48" s="8">
        <f t="shared" si="6"/>
        <v>0</v>
      </c>
    </row>
    <row r="49" spans="1:8" ht="0.75" customHeight="1">
      <c r="A49" s="9" t="s">
        <v>131</v>
      </c>
      <c r="B49" s="3">
        <v>791</v>
      </c>
      <c r="C49" s="2" t="s">
        <v>52</v>
      </c>
      <c r="D49" s="2" t="s">
        <v>87</v>
      </c>
      <c r="E49" s="5"/>
      <c r="F49" s="8">
        <f t="shared" si="6"/>
        <v>892</v>
      </c>
      <c r="G49" s="8">
        <f t="shared" si="6"/>
        <v>0</v>
      </c>
      <c r="H49" s="8">
        <f t="shared" si="6"/>
        <v>0</v>
      </c>
    </row>
    <row r="50" spans="1:8" ht="18.75">
      <c r="A50" s="1" t="s">
        <v>51</v>
      </c>
      <c r="B50" s="3">
        <v>791</v>
      </c>
      <c r="C50" s="2" t="s">
        <v>27</v>
      </c>
      <c r="D50" s="2" t="s">
        <v>87</v>
      </c>
      <c r="E50" s="5"/>
      <c r="F50" s="8">
        <f t="shared" si="6"/>
        <v>892</v>
      </c>
      <c r="G50" s="8">
        <f t="shared" si="6"/>
        <v>0</v>
      </c>
      <c r="H50" s="8">
        <f t="shared" si="6"/>
        <v>0</v>
      </c>
    </row>
    <row r="51" spans="1:8" ht="18.75">
      <c r="A51" s="1" t="s">
        <v>51</v>
      </c>
      <c r="B51" s="3">
        <v>791</v>
      </c>
      <c r="C51" s="2" t="s">
        <v>27</v>
      </c>
      <c r="D51" s="2" t="s">
        <v>93</v>
      </c>
      <c r="E51" s="5"/>
      <c r="F51" s="8">
        <f t="shared" si="6"/>
        <v>892</v>
      </c>
      <c r="G51" s="8">
        <f t="shared" si="6"/>
        <v>0</v>
      </c>
      <c r="H51" s="8">
        <f t="shared" si="6"/>
        <v>0</v>
      </c>
    </row>
    <row r="52" spans="1:8" ht="39.75" customHeight="1">
      <c r="A52" s="1" t="s">
        <v>143</v>
      </c>
      <c r="B52" s="3">
        <v>791</v>
      </c>
      <c r="C52" s="2" t="s">
        <v>27</v>
      </c>
      <c r="D52" s="2" t="s">
        <v>93</v>
      </c>
      <c r="E52" s="5" t="s">
        <v>16</v>
      </c>
      <c r="F52" s="11">
        <f>802+90</f>
        <v>892</v>
      </c>
      <c r="G52" s="8">
        <v>0</v>
      </c>
      <c r="H52" s="8">
        <v>0</v>
      </c>
    </row>
    <row r="53" spans="1:8" ht="18.75" hidden="1">
      <c r="A53" s="1" t="s">
        <v>28</v>
      </c>
      <c r="B53" s="3">
        <v>791</v>
      </c>
      <c r="C53" s="2" t="s">
        <v>29</v>
      </c>
      <c r="D53" s="2"/>
      <c r="E53" s="5"/>
      <c r="F53" s="8"/>
      <c r="G53" s="8"/>
      <c r="H53" s="8"/>
    </row>
    <row r="54" spans="1:8" ht="18.75" hidden="1">
      <c r="A54" s="1" t="s">
        <v>63</v>
      </c>
      <c r="B54" s="3">
        <v>791</v>
      </c>
      <c r="C54" s="2" t="s">
        <v>29</v>
      </c>
      <c r="D54" s="2" t="s">
        <v>87</v>
      </c>
      <c r="E54" s="5"/>
      <c r="F54" s="8"/>
      <c r="G54" s="8"/>
      <c r="H54" s="8"/>
    </row>
    <row r="55" spans="1:8" ht="18.75" hidden="1">
      <c r="A55" s="1" t="s">
        <v>54</v>
      </c>
      <c r="B55" s="3">
        <v>791</v>
      </c>
      <c r="C55" s="2" t="s">
        <v>29</v>
      </c>
      <c r="D55" s="2" t="s">
        <v>94</v>
      </c>
      <c r="E55" s="5"/>
      <c r="F55" s="8"/>
      <c r="G55" s="8"/>
      <c r="H55" s="8"/>
    </row>
    <row r="56" spans="1:8" ht="37.5" hidden="1">
      <c r="A56" s="1" t="s">
        <v>78</v>
      </c>
      <c r="B56" s="3">
        <v>791</v>
      </c>
      <c r="C56" s="2" t="s">
        <v>29</v>
      </c>
      <c r="D56" s="2" t="s">
        <v>94</v>
      </c>
      <c r="E56" s="5" t="s">
        <v>16</v>
      </c>
      <c r="F56" s="8"/>
      <c r="G56" s="8"/>
      <c r="H56" s="8"/>
    </row>
    <row r="57" spans="1:8" s="30" customFormat="1" ht="18.75">
      <c r="A57" s="1" t="s">
        <v>30</v>
      </c>
      <c r="B57" s="3">
        <v>791</v>
      </c>
      <c r="C57" s="2" t="s">
        <v>31</v>
      </c>
      <c r="D57" s="2"/>
      <c r="E57" s="5"/>
      <c r="F57" s="8">
        <f>F66+F72+F93+F58</f>
        <v>3375</v>
      </c>
      <c r="G57" s="8">
        <f>G66+G72+G93+G58</f>
        <v>1375</v>
      </c>
      <c r="H57" s="8">
        <f>H66+H72+H93+H58</f>
        <v>1375</v>
      </c>
    </row>
    <row r="58" spans="1:8" ht="18.75">
      <c r="A58" s="1" t="s">
        <v>32</v>
      </c>
      <c r="B58" s="3">
        <v>791</v>
      </c>
      <c r="C58" s="2" t="s">
        <v>33</v>
      </c>
      <c r="D58" s="2"/>
      <c r="E58" s="5"/>
      <c r="F58" s="11">
        <f>F61+F65</f>
        <v>145</v>
      </c>
      <c r="G58" s="11">
        <f>G61</f>
        <v>75</v>
      </c>
      <c r="H58" s="11">
        <f>H61</f>
        <v>75</v>
      </c>
    </row>
    <row r="59" spans="1:8" ht="59.25" customHeight="1">
      <c r="A59" s="1" t="s">
        <v>145</v>
      </c>
      <c r="B59" s="3">
        <v>791</v>
      </c>
      <c r="C59" s="2" t="s">
        <v>31</v>
      </c>
      <c r="D59" s="2" t="s">
        <v>87</v>
      </c>
      <c r="E59" s="5"/>
      <c r="F59" s="11">
        <f>F61</f>
        <v>75</v>
      </c>
      <c r="G59" s="11">
        <f>G61</f>
        <v>75</v>
      </c>
      <c r="H59" s="11">
        <f>H61</f>
        <v>75</v>
      </c>
    </row>
    <row r="60" spans="1:8" ht="40.5" customHeight="1">
      <c r="A60" s="1" t="s">
        <v>64</v>
      </c>
      <c r="B60" s="3">
        <v>791</v>
      </c>
      <c r="C60" s="2" t="s">
        <v>33</v>
      </c>
      <c r="D60" s="4" t="s">
        <v>95</v>
      </c>
      <c r="E60" s="5"/>
      <c r="F60" s="11">
        <f>F61</f>
        <v>75</v>
      </c>
      <c r="G60" s="11">
        <f>G61</f>
        <v>75</v>
      </c>
      <c r="H60" s="11">
        <f>H61</f>
        <v>75</v>
      </c>
    </row>
    <row r="61" spans="1:8" ht="37.5">
      <c r="A61" s="1" t="s">
        <v>78</v>
      </c>
      <c r="B61" s="3">
        <v>791</v>
      </c>
      <c r="C61" s="2" t="s">
        <v>33</v>
      </c>
      <c r="D61" s="4" t="s">
        <v>95</v>
      </c>
      <c r="E61" s="5" t="s">
        <v>16</v>
      </c>
      <c r="F61" s="11">
        <v>75</v>
      </c>
      <c r="G61" s="11">
        <v>75</v>
      </c>
      <c r="H61" s="11">
        <v>75</v>
      </c>
    </row>
    <row r="62" spans="1:8" ht="19.5" customHeight="1" hidden="1">
      <c r="A62" s="1" t="s">
        <v>66</v>
      </c>
      <c r="B62" s="3">
        <v>791</v>
      </c>
      <c r="C62" s="2" t="s">
        <v>33</v>
      </c>
      <c r="D62" s="7" t="s">
        <v>96</v>
      </c>
      <c r="E62" s="5"/>
      <c r="F62" s="11">
        <f>F63</f>
        <v>0</v>
      </c>
      <c r="G62" s="11">
        <f>G63</f>
        <v>0</v>
      </c>
      <c r="H62" s="11">
        <f>H63</f>
        <v>0</v>
      </c>
    </row>
    <row r="63" spans="1:8" ht="37.5" hidden="1">
      <c r="A63" s="1" t="s">
        <v>78</v>
      </c>
      <c r="B63" s="3">
        <v>791</v>
      </c>
      <c r="C63" s="2" t="s">
        <v>33</v>
      </c>
      <c r="D63" s="7" t="s">
        <v>96</v>
      </c>
      <c r="E63" s="5" t="s">
        <v>16</v>
      </c>
      <c r="F63" s="11"/>
      <c r="G63" s="11"/>
      <c r="H63" s="11"/>
    </row>
    <row r="64" spans="1:8" ht="37.5">
      <c r="A64" s="1" t="s">
        <v>81</v>
      </c>
      <c r="B64" s="3">
        <v>791</v>
      </c>
      <c r="C64" s="2" t="s">
        <v>33</v>
      </c>
      <c r="D64" s="4" t="s">
        <v>80</v>
      </c>
      <c r="E64" s="5"/>
      <c r="F64" s="11">
        <f>F65</f>
        <v>70</v>
      </c>
      <c r="G64" s="11">
        <f>G65</f>
        <v>0</v>
      </c>
      <c r="H64" s="11">
        <f>H65</f>
        <v>0</v>
      </c>
    </row>
    <row r="65" spans="1:8" ht="18" customHeight="1">
      <c r="A65" s="1" t="s">
        <v>83</v>
      </c>
      <c r="B65" s="3">
        <v>791</v>
      </c>
      <c r="C65" s="2" t="s">
        <v>33</v>
      </c>
      <c r="D65" s="4" t="s">
        <v>80</v>
      </c>
      <c r="E65" s="5" t="s">
        <v>82</v>
      </c>
      <c r="F65" s="11">
        <v>70</v>
      </c>
      <c r="G65" s="11">
        <v>0</v>
      </c>
      <c r="H65" s="11">
        <v>0</v>
      </c>
    </row>
    <row r="66" spans="1:8" ht="18.75">
      <c r="A66" s="1" t="s">
        <v>34</v>
      </c>
      <c r="B66" s="3">
        <v>791</v>
      </c>
      <c r="C66" s="2" t="s">
        <v>35</v>
      </c>
      <c r="D66" s="2"/>
      <c r="E66" s="5"/>
      <c r="F66" s="8">
        <f>F67</f>
        <v>1160</v>
      </c>
      <c r="G66" s="8">
        <f aca="true" t="shared" si="7" ref="F66:H68">G67</f>
        <v>0</v>
      </c>
      <c r="H66" s="8">
        <f t="shared" si="7"/>
        <v>0</v>
      </c>
    </row>
    <row r="67" spans="1:8" ht="56.25">
      <c r="A67" s="1" t="s">
        <v>146</v>
      </c>
      <c r="B67" s="3">
        <v>791</v>
      </c>
      <c r="C67" s="2" t="s">
        <v>35</v>
      </c>
      <c r="D67" s="2" t="s">
        <v>87</v>
      </c>
      <c r="E67" s="5"/>
      <c r="F67" s="8">
        <f>F68+F71</f>
        <v>1160</v>
      </c>
      <c r="G67" s="8">
        <f t="shared" si="7"/>
        <v>0</v>
      </c>
      <c r="H67" s="8">
        <f t="shared" si="7"/>
        <v>0</v>
      </c>
    </row>
    <row r="68" spans="1:8" ht="19.5" customHeight="1">
      <c r="A68" s="1" t="s">
        <v>60</v>
      </c>
      <c r="B68" s="3">
        <v>791</v>
      </c>
      <c r="C68" s="2" t="s">
        <v>35</v>
      </c>
      <c r="D68" s="2" t="s">
        <v>97</v>
      </c>
      <c r="E68" s="5"/>
      <c r="F68" s="8">
        <f t="shared" si="7"/>
        <v>1160</v>
      </c>
      <c r="G68" s="8">
        <f t="shared" si="7"/>
        <v>0</v>
      </c>
      <c r="H68" s="8">
        <f t="shared" si="7"/>
        <v>0</v>
      </c>
    </row>
    <row r="69" spans="1:8" ht="37.5">
      <c r="A69" s="1" t="s">
        <v>78</v>
      </c>
      <c r="B69" s="3">
        <v>791</v>
      </c>
      <c r="C69" s="2" t="s">
        <v>35</v>
      </c>
      <c r="D69" s="2" t="s">
        <v>97</v>
      </c>
      <c r="E69" s="5" t="s">
        <v>16</v>
      </c>
      <c r="F69" s="11">
        <v>1160</v>
      </c>
      <c r="G69" s="11">
        <v>0</v>
      </c>
      <c r="H69" s="11">
        <v>0</v>
      </c>
    </row>
    <row r="70" spans="1:8" ht="18.75" hidden="1">
      <c r="A70" s="1" t="s">
        <v>60</v>
      </c>
      <c r="B70" s="3">
        <v>791</v>
      </c>
      <c r="C70" s="2" t="s">
        <v>35</v>
      </c>
      <c r="D70" s="2" t="s">
        <v>107</v>
      </c>
      <c r="E70" s="5"/>
      <c r="F70" s="11">
        <f>F71</f>
        <v>0</v>
      </c>
      <c r="G70" s="11">
        <f>G71</f>
        <v>0</v>
      </c>
      <c r="H70" s="11">
        <f>H71</f>
        <v>0</v>
      </c>
    </row>
    <row r="71" spans="1:8" ht="37.5" hidden="1">
      <c r="A71" s="1" t="s">
        <v>78</v>
      </c>
      <c r="B71" s="3">
        <v>791</v>
      </c>
      <c r="C71" s="2" t="s">
        <v>35</v>
      </c>
      <c r="D71" s="2" t="s">
        <v>107</v>
      </c>
      <c r="E71" s="5" t="s">
        <v>16</v>
      </c>
      <c r="F71" s="11">
        <v>0</v>
      </c>
      <c r="G71" s="11">
        <v>0</v>
      </c>
      <c r="H71" s="11">
        <v>0</v>
      </c>
    </row>
    <row r="72" spans="1:8" ht="18.75">
      <c r="A72" s="1" t="s">
        <v>36</v>
      </c>
      <c r="B72" s="3">
        <v>791</v>
      </c>
      <c r="C72" s="2" t="s">
        <v>37</v>
      </c>
      <c r="D72" s="2" t="s">
        <v>0</v>
      </c>
      <c r="E72" s="5" t="s">
        <v>0</v>
      </c>
      <c r="F72" s="8">
        <f>F73</f>
        <v>2070</v>
      </c>
      <c r="G72" s="8">
        <f>G73</f>
        <v>1300</v>
      </c>
      <c r="H72" s="8">
        <f>H73</f>
        <v>1300</v>
      </c>
    </row>
    <row r="73" spans="1:8" ht="56.25">
      <c r="A73" s="1" t="s">
        <v>147</v>
      </c>
      <c r="B73" s="3">
        <v>791</v>
      </c>
      <c r="C73" s="2" t="s">
        <v>37</v>
      </c>
      <c r="D73" s="2" t="s">
        <v>87</v>
      </c>
      <c r="E73" s="5"/>
      <c r="F73" s="11">
        <f>F74+F84+F87</f>
        <v>2070</v>
      </c>
      <c r="G73" s="8">
        <f>G74+G77+G82+G85+G87</f>
        <v>1300</v>
      </c>
      <c r="H73" s="8">
        <f>H74+H77+H82+H85+H87</f>
        <v>1300</v>
      </c>
    </row>
    <row r="74" spans="1:8" ht="18.75">
      <c r="A74" s="1" t="s">
        <v>67</v>
      </c>
      <c r="B74" s="3">
        <v>791</v>
      </c>
      <c r="C74" s="2" t="s">
        <v>37</v>
      </c>
      <c r="D74" s="2" t="s">
        <v>98</v>
      </c>
      <c r="E74" s="5"/>
      <c r="F74" s="8">
        <f>F76+F81</f>
        <v>1300</v>
      </c>
      <c r="G74" s="8">
        <f aca="true" t="shared" si="8" ref="F74:H75">G75</f>
        <v>800</v>
      </c>
      <c r="H74" s="8">
        <f t="shared" si="8"/>
        <v>800</v>
      </c>
    </row>
    <row r="75" spans="1:8" ht="37.5">
      <c r="A75" s="1" t="s">
        <v>68</v>
      </c>
      <c r="B75" s="3">
        <v>791</v>
      </c>
      <c r="C75" s="2" t="s">
        <v>37</v>
      </c>
      <c r="D75" s="2" t="s">
        <v>99</v>
      </c>
      <c r="E75" s="5"/>
      <c r="F75" s="8">
        <f t="shared" si="8"/>
        <v>1100</v>
      </c>
      <c r="G75" s="8">
        <f t="shared" si="8"/>
        <v>800</v>
      </c>
      <c r="H75" s="8">
        <f t="shared" si="8"/>
        <v>800</v>
      </c>
    </row>
    <row r="76" spans="1:8" ht="36.75" customHeight="1">
      <c r="A76" s="1" t="s">
        <v>78</v>
      </c>
      <c r="B76" s="3">
        <v>791</v>
      </c>
      <c r="C76" s="2" t="s">
        <v>37</v>
      </c>
      <c r="D76" s="2" t="s">
        <v>99</v>
      </c>
      <c r="E76" s="5" t="s">
        <v>16</v>
      </c>
      <c r="F76" s="11">
        <v>1100</v>
      </c>
      <c r="G76" s="11">
        <v>800</v>
      </c>
      <c r="H76" s="11">
        <v>800</v>
      </c>
    </row>
    <row r="77" spans="1:8" s="30" customFormat="1" ht="18.75" hidden="1">
      <c r="A77" s="1" t="s">
        <v>69</v>
      </c>
      <c r="B77" s="3">
        <v>791</v>
      </c>
      <c r="C77" s="2" t="s">
        <v>37</v>
      </c>
      <c r="D77" s="2" t="s">
        <v>100</v>
      </c>
      <c r="E77" s="5"/>
      <c r="F77" s="8"/>
      <c r="G77" s="8"/>
      <c r="H77" s="8"/>
    </row>
    <row r="78" spans="1:8" ht="37.5" hidden="1">
      <c r="A78" s="1" t="s">
        <v>78</v>
      </c>
      <c r="B78" s="3">
        <v>791</v>
      </c>
      <c r="C78" s="2" t="s">
        <v>37</v>
      </c>
      <c r="D78" s="2" t="s">
        <v>101</v>
      </c>
      <c r="E78" s="5"/>
      <c r="F78" s="8"/>
      <c r="G78" s="8"/>
      <c r="H78" s="8"/>
    </row>
    <row r="79" spans="1:8" ht="37.5" hidden="1">
      <c r="A79" s="1" t="s">
        <v>15</v>
      </c>
      <c r="B79" s="3">
        <v>791</v>
      </c>
      <c r="C79" s="2" t="s">
        <v>37</v>
      </c>
      <c r="D79" s="2" t="s">
        <v>101</v>
      </c>
      <c r="E79" s="5" t="s">
        <v>16</v>
      </c>
      <c r="F79" s="8"/>
      <c r="G79" s="8"/>
      <c r="H79" s="8"/>
    </row>
    <row r="80" spans="1:8" ht="75">
      <c r="A80" s="1" t="s">
        <v>144</v>
      </c>
      <c r="B80" s="3">
        <v>791</v>
      </c>
      <c r="C80" s="2" t="s">
        <v>37</v>
      </c>
      <c r="D80" s="2" t="s">
        <v>125</v>
      </c>
      <c r="E80" s="5"/>
      <c r="F80" s="11">
        <f>F81</f>
        <v>200</v>
      </c>
      <c r="G80" s="11">
        <f>G81</f>
        <v>0</v>
      </c>
      <c r="H80" s="11">
        <f>H81</f>
        <v>0</v>
      </c>
    </row>
    <row r="81" spans="1:8" ht="37.5">
      <c r="A81" s="1" t="s">
        <v>78</v>
      </c>
      <c r="B81" s="3">
        <v>791</v>
      </c>
      <c r="C81" s="2" t="s">
        <v>37</v>
      </c>
      <c r="D81" s="2" t="s">
        <v>125</v>
      </c>
      <c r="E81" s="5" t="s">
        <v>16</v>
      </c>
      <c r="F81" s="11">
        <v>200</v>
      </c>
      <c r="G81" s="11">
        <v>0</v>
      </c>
      <c r="H81" s="11">
        <v>0</v>
      </c>
    </row>
    <row r="82" spans="1:8" ht="18.75" hidden="1">
      <c r="A82" s="1" t="s">
        <v>70</v>
      </c>
      <c r="B82" s="3">
        <v>791</v>
      </c>
      <c r="C82" s="2" t="s">
        <v>37</v>
      </c>
      <c r="D82" s="2" t="s">
        <v>102</v>
      </c>
      <c r="E82" s="5"/>
      <c r="F82" s="8">
        <f>F84</f>
        <v>0</v>
      </c>
      <c r="G82" s="8">
        <f>G84</f>
        <v>0</v>
      </c>
      <c r="H82" s="8">
        <f>H84</f>
        <v>0</v>
      </c>
    </row>
    <row r="83" spans="1:8" ht="18.75" hidden="1">
      <c r="A83" s="1" t="s">
        <v>70</v>
      </c>
      <c r="B83" s="3">
        <v>791</v>
      </c>
      <c r="C83" s="2" t="s">
        <v>37</v>
      </c>
      <c r="D83" s="2" t="s">
        <v>104</v>
      </c>
      <c r="E83" s="5"/>
      <c r="F83" s="8">
        <f>F84</f>
        <v>0</v>
      </c>
      <c r="G83" s="8">
        <f>G85</f>
        <v>0</v>
      </c>
      <c r="H83" s="8">
        <f>H85</f>
        <v>0</v>
      </c>
    </row>
    <row r="84" spans="1:8" s="30" customFormat="1" ht="37.5" hidden="1">
      <c r="A84" s="1" t="s">
        <v>15</v>
      </c>
      <c r="B84" s="3">
        <v>791</v>
      </c>
      <c r="C84" s="2" t="s">
        <v>37</v>
      </c>
      <c r="D84" s="2" t="s">
        <v>104</v>
      </c>
      <c r="E84" s="5" t="s">
        <v>16</v>
      </c>
      <c r="F84" s="8">
        <v>0</v>
      </c>
      <c r="G84" s="8">
        <v>0</v>
      </c>
      <c r="H84" s="8">
        <v>0</v>
      </c>
    </row>
    <row r="85" spans="1:8" ht="37.5" hidden="1">
      <c r="A85" s="1" t="s">
        <v>68</v>
      </c>
      <c r="B85" s="3">
        <v>791</v>
      </c>
      <c r="C85" s="2" t="s">
        <v>37</v>
      </c>
      <c r="D85" s="2" t="s">
        <v>103</v>
      </c>
      <c r="E85" s="5"/>
      <c r="F85" s="8"/>
      <c r="G85" s="8"/>
      <c r="H85" s="8"/>
    </row>
    <row r="86" spans="1:8" ht="37.5" hidden="1">
      <c r="A86" s="1" t="s">
        <v>78</v>
      </c>
      <c r="B86" s="3">
        <v>791</v>
      </c>
      <c r="C86" s="2" t="s">
        <v>37</v>
      </c>
      <c r="D86" s="2" t="s">
        <v>103</v>
      </c>
      <c r="E86" s="5" t="s">
        <v>16</v>
      </c>
      <c r="F86" s="8"/>
      <c r="G86" s="8"/>
      <c r="H86" s="8"/>
    </row>
    <row r="87" spans="1:8" ht="18.75">
      <c r="A87" s="1" t="s">
        <v>71</v>
      </c>
      <c r="B87" s="3">
        <v>791</v>
      </c>
      <c r="C87" s="2" t="s">
        <v>37</v>
      </c>
      <c r="D87" s="2" t="s">
        <v>105</v>
      </c>
      <c r="E87" s="5"/>
      <c r="F87" s="8">
        <f>F89+F92</f>
        <v>770</v>
      </c>
      <c r="G87" s="8">
        <f aca="true" t="shared" si="9" ref="F87:H88">G88</f>
        <v>500</v>
      </c>
      <c r="H87" s="8">
        <f t="shared" si="9"/>
        <v>500</v>
      </c>
    </row>
    <row r="88" spans="1:8" ht="37.5">
      <c r="A88" s="1" t="s">
        <v>68</v>
      </c>
      <c r="B88" s="3">
        <v>791</v>
      </c>
      <c r="C88" s="2" t="s">
        <v>37</v>
      </c>
      <c r="D88" s="2" t="s">
        <v>106</v>
      </c>
      <c r="E88" s="5"/>
      <c r="F88" s="8">
        <f t="shared" si="9"/>
        <v>550</v>
      </c>
      <c r="G88" s="8">
        <f t="shared" si="9"/>
        <v>500</v>
      </c>
      <c r="H88" s="8">
        <f t="shared" si="9"/>
        <v>500</v>
      </c>
    </row>
    <row r="89" spans="1:8" ht="36.75" customHeight="1">
      <c r="A89" s="1" t="s">
        <v>78</v>
      </c>
      <c r="B89" s="3">
        <v>791</v>
      </c>
      <c r="C89" s="2" t="s">
        <v>37</v>
      </c>
      <c r="D89" s="2" t="s">
        <v>106</v>
      </c>
      <c r="E89" s="5" t="s">
        <v>16</v>
      </c>
      <c r="F89" s="8">
        <f>500+50</f>
        <v>550</v>
      </c>
      <c r="G89" s="8">
        <v>500</v>
      </c>
      <c r="H89" s="8">
        <v>500</v>
      </c>
    </row>
    <row r="90" spans="1:8" ht="18.75" hidden="1">
      <c r="A90" s="1" t="s">
        <v>17</v>
      </c>
      <c r="B90" s="3">
        <v>791</v>
      </c>
      <c r="C90" s="2" t="s">
        <v>37</v>
      </c>
      <c r="D90" s="2" t="s">
        <v>106</v>
      </c>
      <c r="E90" s="5" t="s">
        <v>18</v>
      </c>
      <c r="F90" s="8"/>
      <c r="G90" s="8"/>
      <c r="H90" s="8"/>
    </row>
    <row r="91" spans="1:8" ht="75">
      <c r="A91" s="1" t="s">
        <v>144</v>
      </c>
      <c r="B91" s="3">
        <v>791</v>
      </c>
      <c r="C91" s="2" t="s">
        <v>37</v>
      </c>
      <c r="D91" s="2" t="s">
        <v>126</v>
      </c>
      <c r="E91" s="5"/>
      <c r="F91" s="11">
        <f>F92</f>
        <v>220</v>
      </c>
      <c r="G91" s="11">
        <f>G92</f>
        <v>0</v>
      </c>
      <c r="H91" s="11">
        <f>H92</f>
        <v>0</v>
      </c>
    </row>
    <row r="92" spans="1:8" ht="37.5">
      <c r="A92" s="1" t="s">
        <v>78</v>
      </c>
      <c r="B92" s="3">
        <v>791</v>
      </c>
      <c r="C92" s="2" t="s">
        <v>37</v>
      </c>
      <c r="D92" s="2" t="s">
        <v>126</v>
      </c>
      <c r="E92" s="5" t="s">
        <v>16</v>
      </c>
      <c r="F92" s="11">
        <v>220</v>
      </c>
      <c r="G92" s="11">
        <v>0</v>
      </c>
      <c r="H92" s="11">
        <v>0</v>
      </c>
    </row>
    <row r="93" spans="1:8" ht="18.75" hidden="1">
      <c r="A93" s="1" t="s">
        <v>75</v>
      </c>
      <c r="B93" s="3">
        <v>791</v>
      </c>
      <c r="C93" s="2" t="s">
        <v>74</v>
      </c>
      <c r="D93" s="2"/>
      <c r="E93" s="5"/>
      <c r="F93" s="8">
        <f>F95</f>
        <v>0</v>
      </c>
      <c r="G93" s="8">
        <f>G95</f>
        <v>0</v>
      </c>
      <c r="H93" s="8">
        <f>H95</f>
        <v>0</v>
      </c>
    </row>
    <row r="94" spans="1:8" ht="93.75" hidden="1">
      <c r="A94" s="1" t="s">
        <v>116</v>
      </c>
      <c r="B94" s="3">
        <v>791</v>
      </c>
      <c r="C94" s="2" t="s">
        <v>74</v>
      </c>
      <c r="D94" s="2" t="s">
        <v>107</v>
      </c>
      <c r="E94" s="5"/>
      <c r="F94" s="8">
        <f>F95</f>
        <v>0</v>
      </c>
      <c r="G94" s="8">
        <f>G95</f>
        <v>0</v>
      </c>
      <c r="H94" s="8">
        <f>H95</f>
        <v>0</v>
      </c>
    </row>
    <row r="95" spans="1:8" ht="37.5" hidden="1">
      <c r="A95" s="1" t="s">
        <v>78</v>
      </c>
      <c r="B95" s="3">
        <v>791</v>
      </c>
      <c r="C95" s="2" t="s">
        <v>74</v>
      </c>
      <c r="D95" s="2" t="s">
        <v>107</v>
      </c>
      <c r="E95" s="5" t="s">
        <v>16</v>
      </c>
      <c r="F95" s="8">
        <v>0</v>
      </c>
      <c r="G95" s="8">
        <v>0</v>
      </c>
      <c r="H95" s="8">
        <v>0</v>
      </c>
    </row>
    <row r="96" spans="1:8" ht="18.75">
      <c r="A96" s="1" t="s">
        <v>109</v>
      </c>
      <c r="B96" s="3">
        <v>791</v>
      </c>
      <c r="C96" s="2" t="s">
        <v>108</v>
      </c>
      <c r="D96" s="2"/>
      <c r="E96" s="5"/>
      <c r="F96" s="8">
        <f>F97</f>
        <v>200</v>
      </c>
      <c r="G96" s="8">
        <f aca="true" t="shared" si="10" ref="F96:H99">G97</f>
        <v>0</v>
      </c>
      <c r="H96" s="8">
        <f t="shared" si="10"/>
        <v>0</v>
      </c>
    </row>
    <row r="97" spans="1:8" ht="18.75">
      <c r="A97" s="1" t="s">
        <v>111</v>
      </c>
      <c r="B97" s="3">
        <v>791</v>
      </c>
      <c r="C97" s="2" t="s">
        <v>110</v>
      </c>
      <c r="D97" s="2"/>
      <c r="E97" s="5"/>
      <c r="F97" s="8">
        <f>F98</f>
        <v>200</v>
      </c>
      <c r="G97" s="8">
        <f t="shared" si="10"/>
        <v>0</v>
      </c>
      <c r="H97" s="8">
        <f t="shared" si="10"/>
        <v>0</v>
      </c>
    </row>
    <row r="98" spans="1:8" ht="56.25">
      <c r="A98" s="1" t="s">
        <v>147</v>
      </c>
      <c r="B98" s="3">
        <v>791</v>
      </c>
      <c r="C98" s="2" t="s">
        <v>110</v>
      </c>
      <c r="D98" s="2" t="s">
        <v>87</v>
      </c>
      <c r="E98" s="5"/>
      <c r="F98" s="8">
        <f>F100+F102</f>
        <v>200</v>
      </c>
      <c r="G98" s="8">
        <f t="shared" si="10"/>
        <v>0</v>
      </c>
      <c r="H98" s="8">
        <f t="shared" si="10"/>
        <v>0</v>
      </c>
    </row>
    <row r="99" spans="1:8" ht="18.75">
      <c r="A99" s="1" t="s">
        <v>113</v>
      </c>
      <c r="B99" s="3">
        <v>791</v>
      </c>
      <c r="C99" s="2" t="s">
        <v>110</v>
      </c>
      <c r="D99" s="2" t="s">
        <v>112</v>
      </c>
      <c r="E99" s="5"/>
      <c r="F99" s="8">
        <f t="shared" si="10"/>
        <v>20</v>
      </c>
      <c r="G99" s="8">
        <f t="shared" si="10"/>
        <v>0</v>
      </c>
      <c r="H99" s="8">
        <f t="shared" si="10"/>
        <v>0</v>
      </c>
    </row>
    <row r="100" spans="1:8" ht="37.5">
      <c r="A100" s="1" t="s">
        <v>78</v>
      </c>
      <c r="B100" s="3">
        <v>791</v>
      </c>
      <c r="C100" s="2" t="s">
        <v>110</v>
      </c>
      <c r="D100" s="2" t="s">
        <v>112</v>
      </c>
      <c r="E100" s="5" t="s">
        <v>16</v>
      </c>
      <c r="F100" s="8">
        <v>20</v>
      </c>
      <c r="G100" s="8">
        <v>0</v>
      </c>
      <c r="H100" s="8">
        <v>0</v>
      </c>
    </row>
    <row r="101" spans="1:8" ht="18.75">
      <c r="A101" s="1" t="s">
        <v>113</v>
      </c>
      <c r="B101" s="3">
        <v>791</v>
      </c>
      <c r="C101" s="2" t="s">
        <v>110</v>
      </c>
      <c r="D101" s="2" t="s">
        <v>107</v>
      </c>
      <c r="E101" s="5"/>
      <c r="F101" s="11">
        <f>F102</f>
        <v>180</v>
      </c>
      <c r="G101" s="11">
        <f>G102</f>
        <v>0</v>
      </c>
      <c r="H101" s="11">
        <f>H102</f>
        <v>0</v>
      </c>
    </row>
    <row r="102" spans="1:8" ht="37.5">
      <c r="A102" s="1" t="s">
        <v>78</v>
      </c>
      <c r="B102" s="3">
        <v>791</v>
      </c>
      <c r="C102" s="2" t="s">
        <v>110</v>
      </c>
      <c r="D102" s="2" t="s">
        <v>107</v>
      </c>
      <c r="E102" s="5" t="s">
        <v>16</v>
      </c>
      <c r="F102" s="11">
        <v>180</v>
      </c>
      <c r="G102" s="11">
        <v>0</v>
      </c>
      <c r="H102" s="11">
        <v>0</v>
      </c>
    </row>
    <row r="103" spans="1:8" ht="18.75">
      <c r="A103" s="1" t="s">
        <v>38</v>
      </c>
      <c r="B103" s="3">
        <v>791</v>
      </c>
      <c r="C103" s="2" t="s">
        <v>39</v>
      </c>
      <c r="D103" s="2" t="s">
        <v>0</v>
      </c>
      <c r="E103" s="5" t="s">
        <v>0</v>
      </c>
      <c r="F103" s="8">
        <f aca="true" t="shared" si="11" ref="F103:H106">F104</f>
        <v>40</v>
      </c>
      <c r="G103" s="8">
        <f t="shared" si="11"/>
        <v>40</v>
      </c>
      <c r="H103" s="8">
        <f t="shared" si="11"/>
        <v>20</v>
      </c>
    </row>
    <row r="104" spans="1:8" ht="18.75">
      <c r="A104" s="1" t="s">
        <v>40</v>
      </c>
      <c r="B104" s="3">
        <v>791</v>
      </c>
      <c r="C104" s="2" t="s">
        <v>41</v>
      </c>
      <c r="D104" s="2" t="s">
        <v>0</v>
      </c>
      <c r="E104" s="5" t="s">
        <v>0</v>
      </c>
      <c r="F104" s="8">
        <f t="shared" si="11"/>
        <v>40</v>
      </c>
      <c r="G104" s="8">
        <f t="shared" si="11"/>
        <v>40</v>
      </c>
      <c r="H104" s="8">
        <f t="shared" si="11"/>
        <v>20</v>
      </c>
    </row>
    <row r="105" spans="1:8" ht="75">
      <c r="A105" s="1" t="s">
        <v>148</v>
      </c>
      <c r="B105" s="3">
        <v>791</v>
      </c>
      <c r="C105" s="2" t="s">
        <v>41</v>
      </c>
      <c r="D105" s="2" t="s">
        <v>87</v>
      </c>
      <c r="E105" s="5"/>
      <c r="F105" s="8">
        <f t="shared" si="11"/>
        <v>40</v>
      </c>
      <c r="G105" s="8">
        <f t="shared" si="11"/>
        <v>40</v>
      </c>
      <c r="H105" s="8">
        <f t="shared" si="11"/>
        <v>20</v>
      </c>
    </row>
    <row r="106" spans="1:8" ht="18.75">
      <c r="A106" s="1" t="s">
        <v>42</v>
      </c>
      <c r="B106" s="3">
        <v>791</v>
      </c>
      <c r="C106" s="2" t="s">
        <v>41</v>
      </c>
      <c r="D106" s="2" t="s">
        <v>114</v>
      </c>
      <c r="E106" s="5" t="s">
        <v>0</v>
      </c>
      <c r="F106" s="8">
        <f t="shared" si="11"/>
        <v>40</v>
      </c>
      <c r="G106" s="8">
        <f t="shared" si="11"/>
        <v>40</v>
      </c>
      <c r="H106" s="8">
        <f t="shared" si="11"/>
        <v>20</v>
      </c>
    </row>
    <row r="107" spans="1:8" ht="37.5">
      <c r="A107" s="1" t="s">
        <v>78</v>
      </c>
      <c r="B107" s="3">
        <v>791</v>
      </c>
      <c r="C107" s="2" t="s">
        <v>41</v>
      </c>
      <c r="D107" s="2" t="s">
        <v>114</v>
      </c>
      <c r="E107" s="5" t="s">
        <v>16</v>
      </c>
      <c r="F107" s="11">
        <v>40</v>
      </c>
      <c r="G107" s="11">
        <v>40</v>
      </c>
      <c r="H107" s="11">
        <v>20</v>
      </c>
    </row>
    <row r="108" spans="1:8" ht="18.75">
      <c r="A108" s="1" t="s">
        <v>43</v>
      </c>
      <c r="B108" s="3">
        <v>791</v>
      </c>
      <c r="C108" s="2" t="s">
        <v>44</v>
      </c>
      <c r="D108" s="2" t="s">
        <v>0</v>
      </c>
      <c r="E108" s="5" t="s">
        <v>0</v>
      </c>
      <c r="F108" s="8">
        <f aca="true" t="shared" si="12" ref="F108:H111">F109</f>
        <v>70</v>
      </c>
      <c r="G108" s="8">
        <f t="shared" si="12"/>
        <v>70</v>
      </c>
      <c r="H108" s="8">
        <f t="shared" si="12"/>
        <v>80</v>
      </c>
    </row>
    <row r="109" spans="1:8" ht="18.75">
      <c r="A109" s="1" t="s">
        <v>138</v>
      </c>
      <c r="B109" s="3">
        <v>791</v>
      </c>
      <c r="C109" s="2" t="s">
        <v>139</v>
      </c>
      <c r="D109" s="2" t="s">
        <v>0</v>
      </c>
      <c r="E109" s="5" t="s">
        <v>0</v>
      </c>
      <c r="F109" s="8">
        <f t="shared" si="12"/>
        <v>70</v>
      </c>
      <c r="G109" s="8">
        <f t="shared" si="12"/>
        <v>70</v>
      </c>
      <c r="H109" s="8">
        <f t="shared" si="12"/>
        <v>80</v>
      </c>
    </row>
    <row r="110" spans="1:8" ht="57" customHeight="1">
      <c r="A110" s="1" t="s">
        <v>132</v>
      </c>
      <c r="B110" s="3">
        <v>791</v>
      </c>
      <c r="C110" s="2" t="s">
        <v>139</v>
      </c>
      <c r="D110" s="2" t="s">
        <v>87</v>
      </c>
      <c r="E110" s="5"/>
      <c r="F110" s="8">
        <f t="shared" si="12"/>
        <v>70</v>
      </c>
      <c r="G110" s="8">
        <f t="shared" si="12"/>
        <v>70</v>
      </c>
      <c r="H110" s="8">
        <f t="shared" si="12"/>
        <v>80</v>
      </c>
    </row>
    <row r="111" spans="1:8" ht="18.75">
      <c r="A111" s="1" t="s">
        <v>45</v>
      </c>
      <c r="B111" s="3">
        <v>791</v>
      </c>
      <c r="C111" s="2" t="s">
        <v>139</v>
      </c>
      <c r="D111" s="2" t="s">
        <v>115</v>
      </c>
      <c r="E111" s="5" t="s">
        <v>0</v>
      </c>
      <c r="F111" s="8">
        <f t="shared" si="12"/>
        <v>70</v>
      </c>
      <c r="G111" s="8">
        <f t="shared" si="12"/>
        <v>70</v>
      </c>
      <c r="H111" s="8">
        <f t="shared" si="12"/>
        <v>80</v>
      </c>
    </row>
    <row r="112" spans="1:8" ht="37.5">
      <c r="A112" s="1" t="s">
        <v>78</v>
      </c>
      <c r="B112" s="3">
        <v>791</v>
      </c>
      <c r="C112" s="2" t="s">
        <v>139</v>
      </c>
      <c r="D112" s="2" t="s">
        <v>115</v>
      </c>
      <c r="E112" s="2" t="s">
        <v>16</v>
      </c>
      <c r="F112" s="11">
        <v>70</v>
      </c>
      <c r="G112" s="11">
        <v>70</v>
      </c>
      <c r="H112" s="11">
        <v>80</v>
      </c>
    </row>
    <row r="113" spans="1:8" ht="18.75">
      <c r="A113" s="31" t="s">
        <v>117</v>
      </c>
      <c r="B113" s="32">
        <v>9900</v>
      </c>
      <c r="C113" s="33">
        <v>9999</v>
      </c>
      <c r="D113" s="32"/>
      <c r="E113" s="32"/>
      <c r="F113" s="34">
        <f aca="true" t="shared" si="13" ref="F113:H115">F114</f>
        <v>0</v>
      </c>
      <c r="G113" s="34">
        <f t="shared" si="13"/>
        <v>132</v>
      </c>
      <c r="H113" s="34">
        <f t="shared" si="13"/>
        <v>276</v>
      </c>
    </row>
    <row r="114" spans="1:8" ht="18.75">
      <c r="A114" s="35" t="s">
        <v>120</v>
      </c>
      <c r="B114" s="36">
        <v>9900</v>
      </c>
      <c r="C114" s="4">
        <v>9999</v>
      </c>
      <c r="D114" s="37" t="s">
        <v>119</v>
      </c>
      <c r="E114" s="36"/>
      <c r="F114" s="38">
        <f t="shared" si="13"/>
        <v>0</v>
      </c>
      <c r="G114" s="38">
        <f t="shared" si="13"/>
        <v>132</v>
      </c>
      <c r="H114" s="38">
        <f t="shared" si="13"/>
        <v>276</v>
      </c>
    </row>
    <row r="115" spans="1:8" ht="18.75">
      <c r="A115" s="1" t="s">
        <v>118</v>
      </c>
      <c r="B115" s="39">
        <v>9999</v>
      </c>
      <c r="C115" s="4">
        <v>9999</v>
      </c>
      <c r="D115" s="37" t="s">
        <v>121</v>
      </c>
      <c r="E115" s="39"/>
      <c r="F115" s="38">
        <f t="shared" si="13"/>
        <v>0</v>
      </c>
      <c r="G115" s="38">
        <f t="shared" si="13"/>
        <v>132</v>
      </c>
      <c r="H115" s="38">
        <f t="shared" si="13"/>
        <v>276</v>
      </c>
    </row>
    <row r="116" spans="1:8" ht="18.75">
      <c r="A116" s="1" t="s">
        <v>118</v>
      </c>
      <c r="B116" s="39">
        <v>9999</v>
      </c>
      <c r="C116" s="4">
        <v>9999</v>
      </c>
      <c r="D116" s="37" t="s">
        <v>121</v>
      </c>
      <c r="E116" s="39">
        <v>999</v>
      </c>
      <c r="F116" s="38">
        <v>0</v>
      </c>
      <c r="G116" s="40">
        <v>132</v>
      </c>
      <c r="H116" s="40">
        <v>276</v>
      </c>
    </row>
  </sheetData>
  <sheetProtection/>
  <mergeCells count="11">
    <mergeCell ref="A3:H3"/>
    <mergeCell ref="D1:H1"/>
    <mergeCell ref="A4:H4"/>
    <mergeCell ref="C5:C6"/>
    <mergeCell ref="D5:D6"/>
    <mergeCell ref="E5:E6"/>
    <mergeCell ref="A2:F2"/>
    <mergeCell ref="A5:A6"/>
    <mergeCell ref="B5:B6"/>
    <mergeCell ref="F5:F6"/>
    <mergeCell ref="G5:H5"/>
  </mergeCells>
  <printOptions/>
  <pageMargins left="1.13" right="0.51" top="0.984251968503937" bottom="0.984251968503937" header="0.5118110236220472" footer="0.5118110236220472"/>
  <pageSetup fitToHeight="4" horizontalDpi="600" verticalDpi="600" orientation="portrait" paperSize="9" scale="53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</dc:creator>
  <cp:keywords/>
  <dc:description/>
  <cp:lastModifiedBy>111</cp:lastModifiedBy>
  <cp:lastPrinted>2021-12-03T05:39:51Z</cp:lastPrinted>
  <dcterms:created xsi:type="dcterms:W3CDTF">2012-10-09T09:06:29Z</dcterms:created>
  <dcterms:modified xsi:type="dcterms:W3CDTF">2022-12-09T10:42:55Z</dcterms:modified>
  <cp:category/>
  <cp:version/>
  <cp:contentType/>
  <cp:contentStatus/>
</cp:coreProperties>
</file>